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75" windowHeight="12255" activeTab="0"/>
  </bookViews>
  <sheets>
    <sheet name="従量電灯Ｂ・Ｃ" sheetId="1" r:id="rId1"/>
    <sheet name="エルフナイト８" sheetId="2" r:id="rId2"/>
    <sheet name="エルフナイト１０" sheetId="3" r:id="rId3"/>
    <sheet name="エルフナイト１０＋)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<sst xmlns="http://schemas.openxmlformats.org/spreadsheetml/2006/main" count="239" uniqueCount="97">
  <si>
    <t>単位</t>
  </si>
  <si>
    <t>円</t>
  </si>
  <si>
    <t>昼間</t>
  </si>
  <si>
    <t>計</t>
  </si>
  <si>
    <t>項目</t>
  </si>
  <si>
    <t>Ｂ</t>
  </si>
  <si>
    <t>Ｃ</t>
  </si>
  <si>
    <t>使用量</t>
  </si>
  <si>
    <t>単価</t>
  </si>
  <si>
    <t>電力量料金</t>
  </si>
  <si>
    <t>従量電灯</t>
  </si>
  <si>
    <t>契約電力</t>
  </si>
  <si>
    <t>Ａ</t>
  </si>
  <si>
    <t>燃料費調整額</t>
  </si>
  <si>
    <t>再エネ賦課金</t>
  </si>
  <si>
    <t>契約種別</t>
  </si>
  <si>
    <t>１０Ａ～６０Ａの契約</t>
  </si>
  <si>
    <t>備考</t>
  </si>
  <si>
    <t>備　考</t>
  </si>
  <si>
    <t>ｋｗｈ</t>
  </si>
  <si>
    <t>数</t>
  </si>
  <si>
    <t>キロワット・１月の合計</t>
  </si>
  <si>
    <t>アンペア　（１０Ａ＝１ＫＶＡ）</t>
  </si>
  <si>
    <t>使用量　１２１ｋｗ～３００ｋｗ
（電力量料金　・２段目）</t>
  </si>
  <si>
    <t>使用量　３０１～ｋｗ
（電力量料金　・３段目）</t>
  </si>
  <si>
    <t>基本料金</t>
  </si>
  <si>
    <t>電気料金　集計額　（１円未満調整）</t>
  </si>
  <si>
    <t>電力量料金（１段目）</t>
  </si>
  <si>
    <t>電力量料金（２段目）</t>
  </si>
  <si>
    <t>電力量料金（３段目）</t>
  </si>
  <si>
    <t>初回振替契約割引額</t>
  </si>
  <si>
    <t>振替日付にて割引</t>
  </si>
  <si>
    <t>再生エネルギー発電賦課金等</t>
  </si>
  <si>
    <t>合計</t>
  </si>
  <si>
    <t>毎月変動　　（単価・数＊使用量）</t>
  </si>
  <si>
    <t>１年毎に変動　（単価・数＊使用量）</t>
  </si>
  <si>
    <t>契約内容　【従量電灯Ｂ・Ｃ】　契約アンペア・使用量</t>
  </si>
  <si>
    <t>最初の、～１２０ｋｗまで
（電力量料金　・１段目）</t>
  </si>
  <si>
    <t>７０Ａ～以上の契約</t>
  </si>
  <si>
    <t>使用量区分</t>
  </si>
  <si>
    <t>料金計算区分</t>
  </si>
  <si>
    <t>基本料金（１月に付）　円　１０Ａ・１ＫＶＡ毎</t>
  </si>
  <si>
    <t>Ａ</t>
  </si>
  <si>
    <t>アンペア　（１０Ａ＝１ＫＶＡ）</t>
  </si>
  <si>
    <t>契約内容　【エルフナイト８】　契約アンペア・使用量</t>
  </si>
  <si>
    <t>6KVA未満</t>
  </si>
  <si>
    <t>エルフナイト８
（時間帯別電灯）</t>
  </si>
  <si>
    <t>６KVA以上で
最初の10KVA迄</t>
  </si>
  <si>
    <t>上記を超える
1KVAごとに</t>
  </si>
  <si>
    <t>１００Ａ～以上の追加基本料</t>
  </si>
  <si>
    <t>最初の、９０ｋｗｈ　まで</t>
  </si>
  <si>
    <t>９０kwh～２３０kwh　まで</t>
  </si>
  <si>
    <t>夜間</t>
  </si>
  <si>
    <t>～２３０kwh　超過分</t>
  </si>
  <si>
    <t>最初の、～９０ｋｗまで
（電力量料金　・１段目）</t>
  </si>
  <si>
    <t>使用量　９１ｋｗ～２３０ｋｗ
（電力量料金　・２段目）</t>
  </si>
  <si>
    <t>使用量　２３１～ｋｗ
（電力量料金　・３段目）</t>
  </si>
  <si>
    <t>深夜電力</t>
  </si>
  <si>
    <t>７時　～　２３時　まで</t>
  </si>
  <si>
    <t>２３時　～　７時　まで</t>
  </si>
  <si>
    <t>深夜使用量</t>
  </si>
  <si>
    <t>メーター量</t>
  </si>
  <si>
    <t>～６０Ａまでの1契約</t>
  </si>
  <si>
    <t>１００Ａ契約までの１契約</t>
  </si>
  <si>
    <t>ｋｗｈ</t>
  </si>
  <si>
    <t>最初の10KVA迄</t>
  </si>
  <si>
    <t>夏季</t>
  </si>
  <si>
    <t>７月　～　９月　まで</t>
  </si>
  <si>
    <t>１～６月　・　１０月～１２月　まで</t>
  </si>
  <si>
    <t>他季</t>
  </si>
  <si>
    <t>２２時～８時　の　１０時間適用</t>
  </si>
  <si>
    <t>昼間　・　夏季料金
（電力量料金　・１段目）</t>
  </si>
  <si>
    <t>昼間　・　他季料金
（電力量料金　・２段目）</t>
  </si>
  <si>
    <t>８時　～　２２時</t>
  </si>
  <si>
    <t>２２時　～　８時</t>
  </si>
  <si>
    <t>深夜電力料金</t>
  </si>
  <si>
    <t>（12,738）夏季算定</t>
  </si>
  <si>
    <t>（17,698）夏季電気料</t>
  </si>
  <si>
    <t>ｋｗｈ</t>
  </si>
  <si>
    <t>ｋｗｈ</t>
  </si>
  <si>
    <t>深夜電力料金</t>
  </si>
  <si>
    <t>契約　６KVA</t>
  </si>
  <si>
    <t>６ＫＶＡ契約までの１契約</t>
  </si>
  <si>
    <t>エルフナイト　１０プラス
（季節・時間帯別電灯Ⅱ）</t>
  </si>
  <si>
    <t>エルフナイト　１０
（季節・時間帯別電灯Ⅰ）</t>
  </si>
  <si>
    <t>契約　６ＫＶＡ～以上</t>
  </si>
  <si>
    <t>最初の
１０ＫＶＡ</t>
  </si>
  <si>
    <t>以上
契約　6K</t>
  </si>
  <si>
    <t>更に、1KVAごとに</t>
  </si>
  <si>
    <t>朝・夕　時間料金</t>
  </si>
  <si>
    <t>８～１０時　・　１７～２２時</t>
  </si>
  <si>
    <t>１０時　～　１７時</t>
  </si>
  <si>
    <t>（6,452）夏季料金</t>
  </si>
  <si>
    <t>夏季【18,567】</t>
  </si>
  <si>
    <t>電力量料金（１段目）　昼間（１０時～１７時）　夏季</t>
  </si>
  <si>
    <t>電力量料金（２段目）　昼間（10時～17時）他季</t>
  </si>
  <si>
    <t>朝・夕　時間帯料金（８時～１０時　・　１７時～２２時）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</si>
</sst>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_);[Red]\(#,##0\)"/>
    <numFmt numFmtId="179" formatCode="yyyy&quot;年&quot;m&quot;月&quot;;@"/>
    <numFmt numFmtId="180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4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38" fontId="0" fillId="0" borderId="9" xfId="16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1" xfId="16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38" fontId="0" fillId="0" borderId="11" xfId="16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8" fontId="0" fillId="0" borderId="25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37" xfId="0" applyNumberFormat="1" applyBorder="1" applyAlignment="1">
      <alignment horizontal="center" vertical="center"/>
    </xf>
    <xf numFmtId="38" fontId="0" fillId="0" borderId="29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78" fontId="0" fillId="0" borderId="38" xfId="0" applyNumberFormat="1" applyBorder="1" applyAlignment="1">
      <alignment horizontal="center" vertical="center"/>
    </xf>
    <xf numFmtId="178" fontId="0" fillId="0" borderId="39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40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9" fontId="0" fillId="0" borderId="41" xfId="0" applyNumberFormat="1" applyBorder="1" applyAlignment="1">
      <alignment horizontal="center" vertical="center"/>
    </xf>
    <xf numFmtId="38" fontId="0" fillId="0" borderId="42" xfId="0" applyNumberFormat="1" applyBorder="1" applyAlignment="1">
      <alignment horizontal="center" vertical="center"/>
    </xf>
    <xf numFmtId="38" fontId="0" fillId="0" borderId="3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38" fontId="0" fillId="3" borderId="42" xfId="16" applyFill="1" applyBorder="1" applyAlignment="1">
      <alignment horizontal="center" vertical="center"/>
    </xf>
    <xf numFmtId="38" fontId="0" fillId="3" borderId="31" xfId="16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38" fontId="0" fillId="0" borderId="43" xfId="0" applyNumberFormat="1" applyBorder="1" applyAlignment="1">
      <alignment horizontal="center" vertical="center"/>
    </xf>
    <xf numFmtId="38" fontId="0" fillId="0" borderId="33" xfId="0" applyNumberFormat="1" applyBorder="1" applyAlignment="1">
      <alignment horizontal="center" vertical="center"/>
    </xf>
    <xf numFmtId="38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8" xfId="16" applyBorder="1" applyAlignment="1">
      <alignment horizontal="center" vertical="center"/>
    </xf>
    <xf numFmtId="38" fontId="0" fillId="0" borderId="2" xfId="16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0" fillId="3" borderId="42" xfId="16" applyFill="1" applyBorder="1" applyAlignment="1">
      <alignment horizontal="center" vertical="center"/>
    </xf>
    <xf numFmtId="38" fontId="0" fillId="3" borderId="31" xfId="16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38" fontId="0" fillId="0" borderId="50" xfId="16" applyBorder="1" applyAlignment="1">
      <alignment horizontal="center" vertical="center"/>
    </xf>
    <xf numFmtId="38" fontId="0" fillId="0" borderId="51" xfId="16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38" fontId="0" fillId="0" borderId="55" xfId="16" applyBorder="1" applyAlignment="1">
      <alignment horizontal="center" vertical="center"/>
    </xf>
    <xf numFmtId="38" fontId="0" fillId="0" borderId="10" xfId="16" applyBorder="1" applyAlignment="1">
      <alignment horizontal="center" vertical="center"/>
    </xf>
    <xf numFmtId="38" fontId="0" fillId="0" borderId="56" xfId="0" applyNumberFormat="1" applyBorder="1" applyAlignment="1">
      <alignment horizontal="center" vertical="center"/>
    </xf>
    <xf numFmtId="38" fontId="0" fillId="0" borderId="57" xfId="0" applyNumberFormat="1" applyBorder="1" applyAlignment="1">
      <alignment horizontal="center" vertical="center"/>
    </xf>
    <xf numFmtId="0" fontId="0" fillId="0" borderId="5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59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78" fontId="0" fillId="0" borderId="42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8" fontId="0" fillId="0" borderId="52" xfId="0" applyNumberFormat="1" applyBorder="1" applyAlignment="1">
      <alignment horizontal="center" vertical="center"/>
    </xf>
    <xf numFmtId="38" fontId="0" fillId="0" borderId="13" xfId="0" applyNumberFormat="1" applyBorder="1" applyAlignment="1">
      <alignment horizontal="center" vertical="center"/>
    </xf>
    <xf numFmtId="177" fontId="0" fillId="0" borderId="60" xfId="0" applyNumberFormat="1" applyBorder="1" applyAlignment="1">
      <alignment horizontal="center" vertical="center"/>
    </xf>
    <xf numFmtId="177" fontId="0" fillId="0" borderId="6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7" fontId="3" fillId="0" borderId="44" xfId="0" applyNumberFormat="1" applyFont="1" applyBorder="1" applyAlignment="1">
      <alignment horizontal="center" vertical="center"/>
    </xf>
    <xf numFmtId="177" fontId="3" fillId="0" borderId="39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40" xfId="0" applyNumberFormat="1" applyFont="1" applyBorder="1" applyAlignment="1">
      <alignment horizontal="center" vertical="center"/>
    </xf>
    <xf numFmtId="38" fontId="3" fillId="0" borderId="37" xfId="0" applyNumberFormat="1" applyFont="1" applyBorder="1" applyAlignment="1">
      <alignment horizontal="center" vertical="center"/>
    </xf>
    <xf numFmtId="38" fontId="3" fillId="0" borderId="2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53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4" fillId="0" borderId="6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textRotation="255" wrapText="1"/>
    </xf>
    <xf numFmtId="180" fontId="5" fillId="0" borderId="42" xfId="0" applyNumberFormat="1" applyFont="1" applyBorder="1" applyAlignment="1">
      <alignment horizontal="left" vertical="center"/>
    </xf>
    <xf numFmtId="180" fontId="5" fillId="0" borderId="15" xfId="0" applyNumberFormat="1" applyFont="1" applyBorder="1" applyAlignment="1">
      <alignment horizontal="left" vertical="center"/>
    </xf>
    <xf numFmtId="49" fontId="5" fillId="0" borderId="36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42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1" sqref="A1:G1"/>
    </sheetView>
  </sheetViews>
  <sheetFormatPr defaultColWidth="9.00390625" defaultRowHeight="21" customHeight="1"/>
  <cols>
    <col min="1" max="2" width="12.50390625" style="0" customWidth="1"/>
    <col min="4" max="4" width="2.625" style="0" customWidth="1"/>
    <col min="5" max="5" width="10.00390625" style="0" customWidth="1"/>
    <col min="6" max="7" width="10.25390625" style="0" customWidth="1"/>
    <col min="8" max="9" width="12.50390625" style="0" customWidth="1"/>
  </cols>
  <sheetData>
    <row r="1" spans="1:9" ht="30" customHeight="1">
      <c r="A1" s="65" t="s">
        <v>36</v>
      </c>
      <c r="B1" s="65"/>
      <c r="C1" s="65"/>
      <c r="D1" s="65"/>
      <c r="E1" s="65"/>
      <c r="F1" s="65"/>
      <c r="G1" s="65"/>
      <c r="H1" s="66">
        <v>41395</v>
      </c>
      <c r="I1" s="66"/>
    </row>
    <row r="2" spans="1:9" ht="26.25" customHeight="1">
      <c r="A2" s="34" t="s">
        <v>4</v>
      </c>
      <c r="B2" s="92"/>
      <c r="C2" s="43" t="s">
        <v>20</v>
      </c>
      <c r="D2" s="44"/>
      <c r="E2" s="5" t="s">
        <v>0</v>
      </c>
      <c r="F2" s="33" t="s">
        <v>18</v>
      </c>
      <c r="G2" s="34"/>
      <c r="H2" s="34"/>
      <c r="I2" s="34"/>
    </row>
    <row r="3" spans="1:9" ht="26.25" customHeight="1">
      <c r="A3" s="49" t="s">
        <v>11</v>
      </c>
      <c r="B3" s="97"/>
      <c r="C3" s="73">
        <v>60</v>
      </c>
      <c r="D3" s="74"/>
      <c r="E3" s="6" t="s">
        <v>12</v>
      </c>
      <c r="F3" s="103" t="s">
        <v>22</v>
      </c>
      <c r="G3" s="62"/>
      <c r="H3" s="62"/>
      <c r="I3" s="62"/>
    </row>
    <row r="4" spans="1:11" ht="26.25" customHeight="1">
      <c r="A4" s="51" t="s">
        <v>7</v>
      </c>
      <c r="B4" s="98"/>
      <c r="C4" s="75">
        <v>753</v>
      </c>
      <c r="D4" s="76"/>
      <c r="E4" s="7" t="s">
        <v>19</v>
      </c>
      <c r="F4" s="53" t="s">
        <v>21</v>
      </c>
      <c r="G4" s="60"/>
      <c r="H4" s="60"/>
      <c r="I4" s="60"/>
      <c r="K4" s="4"/>
    </row>
    <row r="5" spans="1:11" ht="26.25" customHeight="1">
      <c r="A5" s="51" t="s">
        <v>13</v>
      </c>
      <c r="B5" s="98"/>
      <c r="C5" s="77">
        <v>0.49</v>
      </c>
      <c r="D5" s="78"/>
      <c r="E5" s="7" t="s">
        <v>1</v>
      </c>
      <c r="F5" s="53" t="s">
        <v>34</v>
      </c>
      <c r="G5" s="60"/>
      <c r="H5" s="60"/>
      <c r="I5" s="60"/>
      <c r="K5" s="4"/>
    </row>
    <row r="6" spans="1:9" ht="26.25" customHeight="1">
      <c r="A6" s="32" t="s">
        <v>14</v>
      </c>
      <c r="B6" s="99"/>
      <c r="C6" s="79">
        <v>0.26</v>
      </c>
      <c r="D6" s="80"/>
      <c r="E6" s="8" t="s">
        <v>1</v>
      </c>
      <c r="F6" s="93" t="s">
        <v>35</v>
      </c>
      <c r="G6" s="54"/>
      <c r="H6" s="54"/>
      <c r="I6" s="54"/>
    </row>
    <row r="8" spans="1:9" ht="26.25" customHeight="1">
      <c r="A8" s="94" t="s">
        <v>25</v>
      </c>
      <c r="B8" s="95"/>
      <c r="C8" s="95"/>
      <c r="D8" s="95"/>
      <c r="E8" s="95"/>
      <c r="F8" s="95"/>
      <c r="G8" s="95"/>
      <c r="H8" s="95"/>
      <c r="I8" s="96"/>
    </row>
    <row r="9" spans="1:9" s="1" customFormat="1" ht="26.25" customHeight="1">
      <c r="A9" s="34" t="s">
        <v>15</v>
      </c>
      <c r="B9" s="41"/>
      <c r="C9" s="102" t="s">
        <v>41</v>
      </c>
      <c r="D9" s="34"/>
      <c r="E9" s="34"/>
      <c r="F9" s="34"/>
      <c r="G9" s="92"/>
      <c r="H9" s="33" t="s">
        <v>18</v>
      </c>
      <c r="I9" s="34"/>
    </row>
    <row r="10" spans="1:9" ht="26.25" customHeight="1">
      <c r="A10" s="34" t="s">
        <v>10</v>
      </c>
      <c r="B10" s="92"/>
      <c r="C10" s="69" t="s">
        <v>5</v>
      </c>
      <c r="D10" s="70"/>
      <c r="E10" s="104">
        <v>231</v>
      </c>
      <c r="F10" s="100">
        <f>C3*23.1</f>
        <v>1386</v>
      </c>
      <c r="G10" s="101"/>
      <c r="H10" s="103" t="s">
        <v>16</v>
      </c>
      <c r="I10" s="62"/>
    </row>
    <row r="11" spans="1:9" ht="26.25" customHeight="1">
      <c r="A11" s="34"/>
      <c r="B11" s="92"/>
      <c r="C11" s="71" t="s">
        <v>6</v>
      </c>
      <c r="D11" s="72"/>
      <c r="E11" s="104"/>
      <c r="F11" s="100"/>
      <c r="G11" s="101"/>
      <c r="H11" s="93" t="s">
        <v>38</v>
      </c>
      <c r="I11" s="54"/>
    </row>
    <row r="12" spans="1:9" ht="30" customHeight="1">
      <c r="A12" s="41" t="s">
        <v>3</v>
      </c>
      <c r="B12" s="42"/>
      <c r="C12" s="42"/>
      <c r="D12" s="42"/>
      <c r="E12" s="42"/>
      <c r="F12" s="91">
        <f>SUM(F10)</f>
        <v>1386</v>
      </c>
      <c r="G12" s="92"/>
      <c r="H12" s="33"/>
      <c r="I12" s="34"/>
    </row>
    <row r="14" spans="1:9" ht="26.25" customHeight="1">
      <c r="A14" s="64" t="s">
        <v>9</v>
      </c>
      <c r="B14" s="64"/>
      <c r="C14" s="64"/>
      <c r="D14" s="64"/>
      <c r="E14" s="64"/>
      <c r="F14" s="64"/>
      <c r="G14" s="64"/>
      <c r="H14" s="64"/>
      <c r="I14" s="64"/>
    </row>
    <row r="15" spans="1:9" ht="26.25" customHeight="1">
      <c r="A15" s="41" t="s">
        <v>40</v>
      </c>
      <c r="B15" s="42"/>
      <c r="C15" s="2" t="s">
        <v>39</v>
      </c>
      <c r="D15" s="3"/>
      <c r="E15" s="5" t="s">
        <v>8</v>
      </c>
      <c r="F15" s="43" t="s">
        <v>3</v>
      </c>
      <c r="G15" s="44"/>
      <c r="H15" s="42" t="s">
        <v>17</v>
      </c>
      <c r="I15" s="33"/>
    </row>
    <row r="16" spans="1:9" ht="38.25" customHeight="1">
      <c r="A16" s="35" t="s">
        <v>37</v>
      </c>
      <c r="B16" s="36"/>
      <c r="C16" s="45" t="str">
        <f>IF(C4&gt;=120,"120",C4)</f>
        <v>120</v>
      </c>
      <c r="D16" s="46"/>
      <c r="E16" s="6">
        <v>16.92</v>
      </c>
      <c r="F16" s="81">
        <f>C16*E16</f>
        <v>2030.4</v>
      </c>
      <c r="G16" s="82"/>
      <c r="H16" s="48"/>
      <c r="I16" s="49"/>
    </row>
    <row r="17" spans="1:9" ht="38.25" customHeight="1">
      <c r="A17" s="37" t="s">
        <v>23</v>
      </c>
      <c r="B17" s="38"/>
      <c r="C17" s="67" t="str">
        <f>IF(C4&gt;=300,"180",IF(C4&lt;=120,"0",C4-120))</f>
        <v>180</v>
      </c>
      <c r="D17" s="68"/>
      <c r="E17" s="7">
        <v>20.62</v>
      </c>
      <c r="F17" s="83">
        <f>C17*E17</f>
        <v>3711.6000000000004</v>
      </c>
      <c r="G17" s="84"/>
      <c r="H17" s="50"/>
      <c r="I17" s="51"/>
    </row>
    <row r="18" spans="1:9" ht="38.25" customHeight="1">
      <c r="A18" s="39" t="s">
        <v>24</v>
      </c>
      <c r="B18" s="40"/>
      <c r="C18" s="89">
        <f>IF(C4&gt;=301,C4-300,"0")</f>
        <v>453</v>
      </c>
      <c r="D18" s="90"/>
      <c r="E18" s="8">
        <v>22.26</v>
      </c>
      <c r="F18" s="85">
        <f>C18*E18</f>
        <v>10083.78</v>
      </c>
      <c r="G18" s="86"/>
      <c r="H18" s="31"/>
      <c r="I18" s="32"/>
    </row>
    <row r="19" spans="1:9" ht="30" customHeight="1">
      <c r="A19" s="41"/>
      <c r="B19" s="42"/>
      <c r="C19" s="42"/>
      <c r="D19" s="44"/>
      <c r="E19" s="5" t="s">
        <v>3</v>
      </c>
      <c r="F19" s="87">
        <f>SUM(F16:G18)</f>
        <v>15825.78</v>
      </c>
      <c r="G19" s="88"/>
      <c r="H19" s="33"/>
      <c r="I19" s="34"/>
    </row>
    <row r="21" spans="1:9" ht="26.25" customHeight="1">
      <c r="A21" s="105" t="s">
        <v>26</v>
      </c>
      <c r="B21" s="105"/>
      <c r="C21" s="105"/>
      <c r="D21" s="105"/>
      <c r="E21" s="105"/>
      <c r="F21" s="105"/>
      <c r="G21" s="105"/>
      <c r="H21" s="105"/>
      <c r="I21" s="105"/>
    </row>
    <row r="22" spans="1:9" ht="26.25" customHeight="1">
      <c r="A22" s="62" t="s">
        <v>25</v>
      </c>
      <c r="B22" s="62"/>
      <c r="C22" s="62"/>
      <c r="D22" s="62"/>
      <c r="E22" s="63"/>
      <c r="F22" s="56">
        <f>F12</f>
        <v>1386</v>
      </c>
      <c r="G22" s="57"/>
      <c r="H22" s="48"/>
      <c r="I22" s="49"/>
    </row>
    <row r="23" spans="1:9" ht="26.25" customHeight="1">
      <c r="A23" s="60" t="s">
        <v>27</v>
      </c>
      <c r="B23" s="60"/>
      <c r="C23" s="60"/>
      <c r="D23" s="60"/>
      <c r="E23" s="61"/>
      <c r="F23" s="58">
        <f>F16</f>
        <v>2030.4</v>
      </c>
      <c r="G23" s="59"/>
      <c r="H23" s="50"/>
      <c r="I23" s="51"/>
    </row>
    <row r="24" spans="1:9" ht="26.25" customHeight="1">
      <c r="A24" s="60" t="s">
        <v>28</v>
      </c>
      <c r="B24" s="60"/>
      <c r="C24" s="60"/>
      <c r="D24" s="60"/>
      <c r="E24" s="61"/>
      <c r="F24" s="58">
        <f>F17</f>
        <v>3711.6000000000004</v>
      </c>
      <c r="G24" s="59"/>
      <c r="H24" s="50"/>
      <c r="I24" s="51"/>
    </row>
    <row r="25" spans="1:9" ht="26.25" customHeight="1">
      <c r="A25" s="60" t="s">
        <v>29</v>
      </c>
      <c r="B25" s="60"/>
      <c r="C25" s="60"/>
      <c r="D25" s="60"/>
      <c r="E25" s="61"/>
      <c r="F25" s="58">
        <f>F18</f>
        <v>10083.78</v>
      </c>
      <c r="G25" s="59"/>
      <c r="H25" s="50"/>
      <c r="I25" s="51"/>
    </row>
    <row r="26" spans="1:9" ht="26.25" customHeight="1">
      <c r="A26" s="60" t="s">
        <v>13</v>
      </c>
      <c r="B26" s="60"/>
      <c r="C26" s="60"/>
      <c r="D26" s="60"/>
      <c r="E26" s="61"/>
      <c r="F26" s="58">
        <f>C4*C5</f>
        <v>368.96999999999997</v>
      </c>
      <c r="G26" s="59"/>
      <c r="H26" s="50"/>
      <c r="I26" s="51"/>
    </row>
    <row r="27" spans="1:9" ht="26.25" customHeight="1">
      <c r="A27" s="60" t="s">
        <v>30</v>
      </c>
      <c r="B27" s="60"/>
      <c r="C27" s="60"/>
      <c r="D27" s="60"/>
      <c r="E27" s="61"/>
      <c r="F27" s="58">
        <v>-52.5</v>
      </c>
      <c r="G27" s="59"/>
      <c r="H27" s="52" t="s">
        <v>31</v>
      </c>
      <c r="I27" s="53"/>
    </row>
    <row r="28" spans="1:9" ht="26.25" customHeight="1">
      <c r="A28" s="60" t="s">
        <v>32</v>
      </c>
      <c r="B28" s="60"/>
      <c r="C28" s="60"/>
      <c r="D28" s="60"/>
      <c r="E28" s="61"/>
      <c r="F28" s="58">
        <f>C4*C6</f>
        <v>195.78</v>
      </c>
      <c r="G28" s="59"/>
      <c r="H28" s="50"/>
      <c r="I28" s="51"/>
    </row>
    <row r="29" spans="1:9" ht="26.25" customHeight="1">
      <c r="A29" s="54"/>
      <c r="B29" s="54"/>
      <c r="C29" s="54"/>
      <c r="D29" s="54"/>
      <c r="E29" s="55"/>
      <c r="F29" s="28"/>
      <c r="G29" s="9"/>
      <c r="H29" s="31"/>
      <c r="I29" s="32"/>
    </row>
    <row r="30" spans="1:9" ht="30" customHeight="1">
      <c r="A30" s="41" t="s">
        <v>33</v>
      </c>
      <c r="B30" s="42"/>
      <c r="C30" s="42"/>
      <c r="D30" s="42"/>
      <c r="E30" s="42"/>
      <c r="F30" s="10">
        <f>SUM(F22:G29)</f>
        <v>17724.03</v>
      </c>
      <c r="G30" s="47"/>
      <c r="H30" s="33"/>
      <c r="I30" s="34"/>
    </row>
  </sheetData>
  <mergeCells count="78">
    <mergeCell ref="A9:B9"/>
    <mergeCell ref="A10:B11"/>
    <mergeCell ref="A21:I21"/>
    <mergeCell ref="H16:I16"/>
    <mergeCell ref="H17:I17"/>
    <mergeCell ref="H18:I18"/>
    <mergeCell ref="H19:I19"/>
    <mergeCell ref="F10:G11"/>
    <mergeCell ref="C9:G9"/>
    <mergeCell ref="H9:I9"/>
    <mergeCell ref="H10:I10"/>
    <mergeCell ref="H11:I11"/>
    <mergeCell ref="E10:E11"/>
    <mergeCell ref="A8:I8"/>
    <mergeCell ref="A3:B3"/>
    <mergeCell ref="A4:B4"/>
    <mergeCell ref="A5:B5"/>
    <mergeCell ref="A6:B6"/>
    <mergeCell ref="F3:I3"/>
    <mergeCell ref="F4:I4"/>
    <mergeCell ref="F5:I5"/>
    <mergeCell ref="A2:B2"/>
    <mergeCell ref="F2:I2"/>
    <mergeCell ref="C2:D2"/>
    <mergeCell ref="F6:I6"/>
    <mergeCell ref="F17:G17"/>
    <mergeCell ref="F18:G18"/>
    <mergeCell ref="F19:G19"/>
    <mergeCell ref="C18:D18"/>
    <mergeCell ref="A19:D19"/>
    <mergeCell ref="A1:G1"/>
    <mergeCell ref="H1:I1"/>
    <mergeCell ref="C17:D17"/>
    <mergeCell ref="C10:D10"/>
    <mergeCell ref="C11:D11"/>
    <mergeCell ref="C3:D3"/>
    <mergeCell ref="C4:D4"/>
    <mergeCell ref="C5:D5"/>
    <mergeCell ref="C6:D6"/>
    <mergeCell ref="F16:G16"/>
    <mergeCell ref="A26:E26"/>
    <mergeCell ref="A27:E27"/>
    <mergeCell ref="A28:E28"/>
    <mergeCell ref="A22:E22"/>
    <mergeCell ref="A23:E23"/>
    <mergeCell ref="A24:E24"/>
    <mergeCell ref="A25:E25"/>
    <mergeCell ref="H28:I28"/>
    <mergeCell ref="A29:E29"/>
    <mergeCell ref="A30:E30"/>
    <mergeCell ref="F22:G22"/>
    <mergeCell ref="F23:G23"/>
    <mergeCell ref="F24:G24"/>
    <mergeCell ref="F25:G25"/>
    <mergeCell ref="F26:G26"/>
    <mergeCell ref="F27:G27"/>
    <mergeCell ref="F28:G28"/>
    <mergeCell ref="H24:I24"/>
    <mergeCell ref="H25:I25"/>
    <mergeCell ref="H26:I26"/>
    <mergeCell ref="H27:I27"/>
    <mergeCell ref="A12:E12"/>
    <mergeCell ref="F15:G15"/>
    <mergeCell ref="H15:I15"/>
    <mergeCell ref="A15:B15"/>
    <mergeCell ref="A14:I14"/>
    <mergeCell ref="F12:G12"/>
    <mergeCell ref="H12:I12"/>
    <mergeCell ref="H29:I29"/>
    <mergeCell ref="H30:I30"/>
    <mergeCell ref="A16:B16"/>
    <mergeCell ref="A17:B17"/>
    <mergeCell ref="A18:B18"/>
    <mergeCell ref="C16:D16"/>
    <mergeCell ref="F29:G29"/>
    <mergeCell ref="F30:G30"/>
    <mergeCell ref="H22:I22"/>
    <mergeCell ref="H23:I23"/>
  </mergeCells>
  <printOptions/>
  <pageMargins left="0.6" right="0.27" top="0.42" bottom="0.17" header="0.17" footer="0.12"/>
  <pageSetup orientation="portrait" paperSize="9" r:id="rId1"/>
  <headerFooter alignWithMargins="0">
    <oddHeader>&amp;RＩＴたまご館：電気料金試算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3">
      <selection activeCell="C7" sqref="C7:D7"/>
    </sheetView>
  </sheetViews>
  <sheetFormatPr defaultColWidth="9.00390625" defaultRowHeight="21" customHeight="1"/>
  <cols>
    <col min="1" max="2" width="12.50390625" style="0" customWidth="1"/>
    <col min="3" max="3" width="4.875" style="0" customWidth="1"/>
    <col min="4" max="4" width="12.00390625" style="0" customWidth="1"/>
    <col min="5" max="5" width="10.00390625" style="0" customWidth="1"/>
    <col min="6" max="6" width="7.25390625" style="0" customWidth="1"/>
    <col min="7" max="7" width="10.25390625" style="0" customWidth="1"/>
    <col min="8" max="9" width="12.50390625" style="0" customWidth="1"/>
  </cols>
  <sheetData>
    <row r="1" spans="1:9" ht="30" customHeight="1">
      <c r="A1" s="65" t="s">
        <v>44</v>
      </c>
      <c r="B1" s="65"/>
      <c r="C1" s="65"/>
      <c r="D1" s="65"/>
      <c r="E1" s="65"/>
      <c r="F1" s="65"/>
      <c r="G1" s="65"/>
      <c r="H1" s="66">
        <v>41395</v>
      </c>
      <c r="I1" s="66"/>
    </row>
    <row r="2" spans="1:9" ht="26.25" customHeight="1">
      <c r="A2" s="34" t="s">
        <v>4</v>
      </c>
      <c r="B2" s="92"/>
      <c r="C2" s="43" t="s">
        <v>20</v>
      </c>
      <c r="D2" s="44"/>
      <c r="E2" s="5" t="s">
        <v>0</v>
      </c>
      <c r="F2" s="33" t="s">
        <v>18</v>
      </c>
      <c r="G2" s="34"/>
      <c r="H2" s="34"/>
      <c r="I2" s="34"/>
    </row>
    <row r="3" spans="1:9" ht="26.25" customHeight="1">
      <c r="A3" s="49" t="s">
        <v>11</v>
      </c>
      <c r="B3" s="97"/>
      <c r="C3" s="73">
        <v>60</v>
      </c>
      <c r="D3" s="74"/>
      <c r="E3" s="6" t="s">
        <v>42</v>
      </c>
      <c r="F3" s="103" t="s">
        <v>43</v>
      </c>
      <c r="G3" s="62"/>
      <c r="H3" s="62"/>
      <c r="I3" s="62"/>
    </row>
    <row r="4" spans="1:11" ht="26.25" customHeight="1">
      <c r="A4" s="106" t="s">
        <v>7</v>
      </c>
      <c r="B4" s="14" t="s">
        <v>61</v>
      </c>
      <c r="C4" s="109">
        <v>753</v>
      </c>
      <c r="D4" s="110"/>
      <c r="E4" s="7" t="s">
        <v>19</v>
      </c>
      <c r="F4" s="53" t="s">
        <v>21</v>
      </c>
      <c r="G4" s="60"/>
      <c r="H4" s="60"/>
      <c r="I4" s="60"/>
      <c r="K4" s="4"/>
    </row>
    <row r="5" spans="1:11" ht="26.25" customHeight="1">
      <c r="A5" s="107"/>
      <c r="B5" s="12" t="s">
        <v>2</v>
      </c>
      <c r="C5" s="109">
        <v>550</v>
      </c>
      <c r="D5" s="110"/>
      <c r="E5" s="7" t="s">
        <v>19</v>
      </c>
      <c r="F5" s="131" t="s">
        <v>58</v>
      </c>
      <c r="G5" s="132"/>
      <c r="H5" s="132"/>
      <c r="I5" s="133"/>
      <c r="K5" s="4"/>
    </row>
    <row r="6" spans="1:11" ht="26.25" customHeight="1">
      <c r="A6" s="108"/>
      <c r="B6" s="15" t="s">
        <v>52</v>
      </c>
      <c r="C6" s="109">
        <v>203</v>
      </c>
      <c r="D6" s="110"/>
      <c r="E6" s="7" t="s">
        <v>19</v>
      </c>
      <c r="F6" s="131" t="s">
        <v>59</v>
      </c>
      <c r="G6" s="132"/>
      <c r="H6" s="132"/>
      <c r="I6" s="133"/>
      <c r="K6" s="4"/>
    </row>
    <row r="7" spans="1:11" ht="26.25" customHeight="1">
      <c r="A7" s="51" t="s">
        <v>13</v>
      </c>
      <c r="B7" s="98"/>
      <c r="C7" s="77">
        <v>0.49</v>
      </c>
      <c r="D7" s="78"/>
      <c r="E7" s="7" t="s">
        <v>1</v>
      </c>
      <c r="F7" s="53" t="s">
        <v>34</v>
      </c>
      <c r="G7" s="60"/>
      <c r="H7" s="60"/>
      <c r="I7" s="60"/>
      <c r="K7" s="4"/>
    </row>
    <row r="8" spans="1:9" ht="26.25" customHeight="1">
      <c r="A8" s="32" t="s">
        <v>14</v>
      </c>
      <c r="B8" s="99"/>
      <c r="C8" s="79">
        <v>0.26</v>
      </c>
      <c r="D8" s="80"/>
      <c r="E8" s="8" t="s">
        <v>1</v>
      </c>
      <c r="F8" s="93" t="s">
        <v>35</v>
      </c>
      <c r="G8" s="54"/>
      <c r="H8" s="54"/>
      <c r="I8" s="54"/>
    </row>
    <row r="10" spans="1:9" ht="26.25" customHeight="1">
      <c r="A10" s="94" t="s">
        <v>25</v>
      </c>
      <c r="B10" s="95"/>
      <c r="C10" s="95"/>
      <c r="D10" s="95"/>
      <c r="E10" s="95"/>
      <c r="F10" s="95"/>
      <c r="G10" s="95"/>
      <c r="H10" s="95"/>
      <c r="I10" s="96"/>
    </row>
    <row r="11" spans="1:9" s="1" customFormat="1" ht="26.25" customHeight="1">
      <c r="A11" s="34" t="s">
        <v>15</v>
      </c>
      <c r="B11" s="41"/>
      <c r="C11" s="102" t="s">
        <v>41</v>
      </c>
      <c r="D11" s="34"/>
      <c r="E11" s="34"/>
      <c r="F11" s="34"/>
      <c r="G11" s="92"/>
      <c r="H11" s="33" t="s">
        <v>18</v>
      </c>
      <c r="I11" s="34"/>
    </row>
    <row r="12" spans="1:9" ht="26.25" customHeight="1">
      <c r="A12" s="113" t="s">
        <v>46</v>
      </c>
      <c r="B12" s="92"/>
      <c r="C12" s="69" t="s">
        <v>45</v>
      </c>
      <c r="D12" s="70"/>
      <c r="E12" s="11">
        <v>1155</v>
      </c>
      <c r="F12" s="114">
        <v>1155</v>
      </c>
      <c r="G12" s="115"/>
      <c r="H12" s="103" t="s">
        <v>62</v>
      </c>
      <c r="I12" s="62"/>
    </row>
    <row r="13" spans="1:9" ht="37.5" customHeight="1">
      <c r="A13" s="113"/>
      <c r="B13" s="92"/>
      <c r="C13" s="116" t="s">
        <v>47</v>
      </c>
      <c r="D13" s="117"/>
      <c r="E13" s="13">
        <v>1575</v>
      </c>
      <c r="F13" s="120"/>
      <c r="G13" s="121"/>
      <c r="H13" s="118" t="s">
        <v>63</v>
      </c>
      <c r="I13" s="119"/>
    </row>
    <row r="14" spans="1:9" ht="37.5" customHeight="1">
      <c r="A14" s="34"/>
      <c r="B14" s="92"/>
      <c r="C14" s="138" t="s">
        <v>48</v>
      </c>
      <c r="D14" s="72"/>
      <c r="E14" s="8">
        <v>231</v>
      </c>
      <c r="F14" s="120"/>
      <c r="G14" s="121"/>
      <c r="H14" s="93" t="s">
        <v>49</v>
      </c>
      <c r="I14" s="54"/>
    </row>
    <row r="15" spans="1:9" ht="30" customHeight="1">
      <c r="A15" s="41" t="s">
        <v>3</v>
      </c>
      <c r="B15" s="42"/>
      <c r="C15" s="42"/>
      <c r="D15" s="42"/>
      <c r="E15" s="42"/>
      <c r="F15" s="91">
        <f>SUM(F12:G14)</f>
        <v>1155</v>
      </c>
      <c r="G15" s="92"/>
      <c r="H15" s="33"/>
      <c r="I15" s="34"/>
    </row>
    <row r="17" spans="1:9" ht="26.25" customHeight="1">
      <c r="A17" s="64" t="s">
        <v>9</v>
      </c>
      <c r="B17" s="64"/>
      <c r="C17" s="64"/>
      <c r="D17" s="64"/>
      <c r="E17" s="64"/>
      <c r="F17" s="64"/>
      <c r="G17" s="64"/>
      <c r="H17" s="64"/>
      <c r="I17" s="64"/>
    </row>
    <row r="18" spans="1:11" ht="26.25" customHeight="1">
      <c r="A18" s="41" t="s">
        <v>40</v>
      </c>
      <c r="B18" s="42"/>
      <c r="C18" s="42" t="s">
        <v>39</v>
      </c>
      <c r="D18" s="44"/>
      <c r="E18" s="5" t="s">
        <v>8</v>
      </c>
      <c r="F18" s="43" t="s">
        <v>3</v>
      </c>
      <c r="G18" s="44"/>
      <c r="H18" s="42" t="s">
        <v>17</v>
      </c>
      <c r="I18" s="33"/>
      <c r="K18" s="21"/>
    </row>
    <row r="19" spans="1:11" ht="38.25" customHeight="1">
      <c r="A19" s="35" t="s">
        <v>54</v>
      </c>
      <c r="B19" s="36"/>
      <c r="C19" s="45" t="str">
        <f>IF(C5&gt;=90,"90",C5)</f>
        <v>90</v>
      </c>
      <c r="D19" s="46"/>
      <c r="E19" s="6">
        <v>20.75</v>
      </c>
      <c r="F19" s="81">
        <f>C19*E19</f>
        <v>1867.5</v>
      </c>
      <c r="G19" s="82"/>
      <c r="H19" s="25" t="s">
        <v>50</v>
      </c>
      <c r="I19" s="22"/>
      <c r="J19" s="18"/>
      <c r="K19" s="21"/>
    </row>
    <row r="20" spans="1:11" ht="38.25" customHeight="1">
      <c r="A20" s="37" t="s">
        <v>55</v>
      </c>
      <c r="B20" s="38"/>
      <c r="C20" s="67" t="str">
        <f>IF(C5&gt;=230,"140",IF(C5&lt;=90,"0",C5-90))</f>
        <v>140</v>
      </c>
      <c r="D20" s="68"/>
      <c r="E20" s="7">
        <v>25.74</v>
      </c>
      <c r="F20" s="83">
        <f>C20*E20</f>
        <v>3603.6</v>
      </c>
      <c r="G20" s="84"/>
      <c r="H20" s="17" t="s">
        <v>51</v>
      </c>
      <c r="I20" s="24"/>
      <c r="J20" s="16"/>
      <c r="K20" s="21"/>
    </row>
    <row r="21" spans="1:11" ht="38.25" customHeight="1">
      <c r="A21" s="139" t="s">
        <v>56</v>
      </c>
      <c r="B21" s="140"/>
      <c r="C21" s="134">
        <f>IF(C5&gt;=231,C5-230,"0")</f>
        <v>320</v>
      </c>
      <c r="D21" s="135"/>
      <c r="E21" s="23">
        <v>27.8</v>
      </c>
      <c r="F21" s="83">
        <f>C21*E21</f>
        <v>8896</v>
      </c>
      <c r="G21" s="84"/>
      <c r="H21" s="19" t="s">
        <v>53</v>
      </c>
      <c r="I21" s="24"/>
      <c r="J21" s="20"/>
      <c r="K21" s="21"/>
    </row>
    <row r="22" spans="1:9" ht="38.25" customHeight="1">
      <c r="A22" s="124" t="s">
        <v>57</v>
      </c>
      <c r="B22" s="125"/>
      <c r="C22" s="122">
        <f>C6</f>
        <v>203</v>
      </c>
      <c r="D22" s="123"/>
      <c r="E22" s="26">
        <v>7.31</v>
      </c>
      <c r="F22" s="136">
        <f>C22*E22</f>
        <v>1483.9299999999998</v>
      </c>
      <c r="G22" s="137"/>
      <c r="H22" s="126" t="s">
        <v>60</v>
      </c>
      <c r="I22" s="127"/>
    </row>
    <row r="23" spans="1:9" ht="30" customHeight="1">
      <c r="A23" s="41"/>
      <c r="B23" s="42"/>
      <c r="C23" s="42"/>
      <c r="D23" s="44"/>
      <c r="E23" s="5" t="s">
        <v>3</v>
      </c>
      <c r="F23" s="87">
        <f>SUM(F19:G22)</f>
        <v>15851.03</v>
      </c>
      <c r="G23" s="88"/>
      <c r="H23" s="33"/>
      <c r="I23" s="34"/>
    </row>
    <row r="25" spans="1:9" ht="26.25" customHeight="1">
      <c r="A25" s="105" t="s">
        <v>26</v>
      </c>
      <c r="B25" s="105"/>
      <c r="C25" s="105"/>
      <c r="D25" s="105"/>
      <c r="E25" s="105"/>
      <c r="F25" s="105"/>
      <c r="G25" s="105"/>
      <c r="H25" s="105"/>
      <c r="I25" s="105"/>
    </row>
    <row r="26" spans="1:9" ht="26.25" customHeight="1">
      <c r="A26" s="62" t="s">
        <v>25</v>
      </c>
      <c r="B26" s="62"/>
      <c r="C26" s="62"/>
      <c r="D26" s="62"/>
      <c r="E26" s="63"/>
      <c r="F26" s="56">
        <f>F15</f>
        <v>1155</v>
      </c>
      <c r="G26" s="57"/>
      <c r="H26" s="48"/>
      <c r="I26" s="49"/>
    </row>
    <row r="27" spans="1:9" ht="26.25" customHeight="1">
      <c r="A27" s="60" t="s">
        <v>27</v>
      </c>
      <c r="B27" s="60"/>
      <c r="C27" s="60"/>
      <c r="D27" s="60"/>
      <c r="E27" s="61"/>
      <c r="F27" s="58">
        <f>F19</f>
        <v>1867.5</v>
      </c>
      <c r="G27" s="59"/>
      <c r="H27" s="50"/>
      <c r="I27" s="51"/>
    </row>
    <row r="28" spans="1:9" ht="26.25" customHeight="1">
      <c r="A28" s="60" t="s">
        <v>28</v>
      </c>
      <c r="B28" s="60"/>
      <c r="C28" s="60"/>
      <c r="D28" s="60"/>
      <c r="E28" s="61"/>
      <c r="F28" s="58">
        <f>F20</f>
        <v>3603.6</v>
      </c>
      <c r="G28" s="59"/>
      <c r="H28" s="50"/>
      <c r="I28" s="51"/>
    </row>
    <row r="29" spans="1:9" ht="26.25" customHeight="1">
      <c r="A29" s="60" t="s">
        <v>29</v>
      </c>
      <c r="B29" s="60"/>
      <c r="C29" s="60"/>
      <c r="D29" s="60"/>
      <c r="E29" s="61"/>
      <c r="F29" s="58">
        <f>F21</f>
        <v>8896</v>
      </c>
      <c r="G29" s="59"/>
      <c r="H29" s="50"/>
      <c r="I29" s="51"/>
    </row>
    <row r="30" spans="1:9" ht="26.25" customHeight="1">
      <c r="A30" s="111" t="s">
        <v>75</v>
      </c>
      <c r="B30" s="52"/>
      <c r="C30" s="52"/>
      <c r="D30" s="52"/>
      <c r="E30" s="112"/>
      <c r="F30" s="128">
        <f>F22</f>
        <v>1483.9299999999998</v>
      </c>
      <c r="G30" s="129"/>
      <c r="H30" s="130"/>
      <c r="I30" s="50"/>
    </row>
    <row r="31" spans="1:9" ht="26.25" customHeight="1">
      <c r="A31" s="60" t="s">
        <v>13</v>
      </c>
      <c r="B31" s="60"/>
      <c r="C31" s="60"/>
      <c r="D31" s="60"/>
      <c r="E31" s="61"/>
      <c r="F31" s="58">
        <f>C4*C7</f>
        <v>368.96999999999997</v>
      </c>
      <c r="G31" s="59"/>
      <c r="H31" s="50"/>
      <c r="I31" s="51"/>
    </row>
    <row r="32" spans="1:9" ht="26.25" customHeight="1">
      <c r="A32" s="60" t="s">
        <v>30</v>
      </c>
      <c r="B32" s="60"/>
      <c r="C32" s="60"/>
      <c r="D32" s="60"/>
      <c r="E32" s="61"/>
      <c r="F32" s="58">
        <v>-52.5</v>
      </c>
      <c r="G32" s="59"/>
      <c r="H32" s="52" t="s">
        <v>31</v>
      </c>
      <c r="I32" s="53"/>
    </row>
    <row r="33" spans="1:9" ht="26.25" customHeight="1">
      <c r="A33" s="60" t="s">
        <v>32</v>
      </c>
      <c r="B33" s="60"/>
      <c r="C33" s="60"/>
      <c r="D33" s="60"/>
      <c r="E33" s="61"/>
      <c r="F33" s="58">
        <f>C4*C8</f>
        <v>195.78</v>
      </c>
      <c r="G33" s="59"/>
      <c r="H33" s="50"/>
      <c r="I33" s="51"/>
    </row>
    <row r="34" spans="1:9" ht="26.25" customHeight="1">
      <c r="A34" s="54"/>
      <c r="B34" s="54"/>
      <c r="C34" s="54"/>
      <c r="D34" s="54"/>
      <c r="E34" s="55"/>
      <c r="F34" s="28"/>
      <c r="G34" s="9"/>
      <c r="H34" s="31"/>
      <c r="I34" s="32"/>
    </row>
    <row r="35" spans="1:9" ht="30" customHeight="1">
      <c r="A35" s="41" t="s">
        <v>33</v>
      </c>
      <c r="B35" s="42"/>
      <c r="C35" s="42"/>
      <c r="D35" s="42"/>
      <c r="E35" s="42"/>
      <c r="F35" s="10">
        <f>SUM(F26:G34)</f>
        <v>17518.28</v>
      </c>
      <c r="G35" s="47"/>
      <c r="H35" s="33"/>
      <c r="I35" s="34"/>
    </row>
  </sheetData>
  <mergeCells count="90">
    <mergeCell ref="H34:I34"/>
    <mergeCell ref="H35:I35"/>
    <mergeCell ref="A19:B19"/>
    <mergeCell ref="A20:B20"/>
    <mergeCell ref="A21:B21"/>
    <mergeCell ref="C19:D19"/>
    <mergeCell ref="F34:G34"/>
    <mergeCell ref="F35:G35"/>
    <mergeCell ref="H26:I26"/>
    <mergeCell ref="H27:I27"/>
    <mergeCell ref="H31:I31"/>
    <mergeCell ref="H32:I32"/>
    <mergeCell ref="A15:E15"/>
    <mergeCell ref="F18:G18"/>
    <mergeCell ref="H18:I18"/>
    <mergeCell ref="A18:B18"/>
    <mergeCell ref="A17:I17"/>
    <mergeCell ref="F15:G15"/>
    <mergeCell ref="H15:I15"/>
    <mergeCell ref="C18:D18"/>
    <mergeCell ref="H33:I33"/>
    <mergeCell ref="A34:E34"/>
    <mergeCell ref="A35:E35"/>
    <mergeCell ref="F26:G26"/>
    <mergeCell ref="F27:G27"/>
    <mergeCell ref="F28:G28"/>
    <mergeCell ref="F29:G29"/>
    <mergeCell ref="F31:G31"/>
    <mergeCell ref="F32:G32"/>
    <mergeCell ref="F33:G33"/>
    <mergeCell ref="A31:E31"/>
    <mergeCell ref="A32:E32"/>
    <mergeCell ref="A33:E33"/>
    <mergeCell ref="A26:E26"/>
    <mergeCell ref="A27:E27"/>
    <mergeCell ref="A28:E28"/>
    <mergeCell ref="A29:E29"/>
    <mergeCell ref="A23:D23"/>
    <mergeCell ref="F22:G22"/>
    <mergeCell ref="A1:G1"/>
    <mergeCell ref="H1:I1"/>
    <mergeCell ref="C20:D20"/>
    <mergeCell ref="C12:D12"/>
    <mergeCell ref="C14:D14"/>
    <mergeCell ref="C3:D3"/>
    <mergeCell ref="C4:D4"/>
    <mergeCell ref="C7:D7"/>
    <mergeCell ref="A2:B2"/>
    <mergeCell ref="F2:I2"/>
    <mergeCell ref="C2:D2"/>
    <mergeCell ref="F8:I8"/>
    <mergeCell ref="F5:I5"/>
    <mergeCell ref="F6:I6"/>
    <mergeCell ref="C8:D8"/>
    <mergeCell ref="A10:I10"/>
    <mergeCell ref="A3:B3"/>
    <mergeCell ref="A7:B7"/>
    <mergeCell ref="A8:B8"/>
    <mergeCell ref="F3:I3"/>
    <mergeCell ref="F4:I4"/>
    <mergeCell ref="F7:I7"/>
    <mergeCell ref="C11:G11"/>
    <mergeCell ref="H11:I11"/>
    <mergeCell ref="H12:I12"/>
    <mergeCell ref="H14:I14"/>
    <mergeCell ref="H22:I22"/>
    <mergeCell ref="H23:I23"/>
    <mergeCell ref="F30:G30"/>
    <mergeCell ref="H30:I30"/>
    <mergeCell ref="F23:G23"/>
    <mergeCell ref="H28:I28"/>
    <mergeCell ref="H29:I29"/>
    <mergeCell ref="F13:G13"/>
    <mergeCell ref="F14:G14"/>
    <mergeCell ref="C22:D22"/>
    <mergeCell ref="A22:B22"/>
    <mergeCell ref="F20:G20"/>
    <mergeCell ref="F21:G21"/>
    <mergeCell ref="C21:D21"/>
    <mergeCell ref="F19:G19"/>
    <mergeCell ref="A4:A6"/>
    <mergeCell ref="C5:D5"/>
    <mergeCell ref="C6:D6"/>
    <mergeCell ref="A30:E30"/>
    <mergeCell ref="A11:B11"/>
    <mergeCell ref="A12:B14"/>
    <mergeCell ref="A25:I25"/>
    <mergeCell ref="F12:G12"/>
    <mergeCell ref="C13:D13"/>
    <mergeCell ref="H13:I13"/>
  </mergeCells>
  <printOptions/>
  <pageMargins left="0.6" right="0.27" top="0.42" bottom="0.17" header="0.17" footer="0.12"/>
  <pageSetup orientation="portrait" paperSize="9" r:id="rId1"/>
  <headerFooter alignWithMargins="0">
    <oddHeader>&amp;RＩＴたまご館：電気料金試算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3">
      <selection activeCell="L25" sqref="L25"/>
    </sheetView>
  </sheetViews>
  <sheetFormatPr defaultColWidth="9.00390625" defaultRowHeight="21" customHeight="1"/>
  <cols>
    <col min="1" max="2" width="12.50390625" style="0" customWidth="1"/>
    <col min="3" max="3" width="4.875" style="0" customWidth="1"/>
    <col min="4" max="4" width="12.00390625" style="0" customWidth="1"/>
    <col min="5" max="5" width="10.00390625" style="0" customWidth="1"/>
    <col min="6" max="6" width="7.25390625" style="0" customWidth="1"/>
    <col min="7" max="7" width="10.25390625" style="0" customWidth="1"/>
    <col min="8" max="9" width="12.50390625" style="0" customWidth="1"/>
  </cols>
  <sheetData>
    <row r="1" spans="1:9" ht="30" customHeight="1">
      <c r="A1" s="65" t="s">
        <v>44</v>
      </c>
      <c r="B1" s="65"/>
      <c r="C1" s="65"/>
      <c r="D1" s="65"/>
      <c r="E1" s="65"/>
      <c r="F1" s="65"/>
      <c r="G1" s="65"/>
      <c r="H1" s="66">
        <v>41395</v>
      </c>
      <c r="I1" s="66"/>
    </row>
    <row r="2" spans="1:9" ht="26.25" customHeight="1">
      <c r="A2" s="34" t="s">
        <v>4</v>
      </c>
      <c r="B2" s="92"/>
      <c r="C2" s="43" t="s">
        <v>20</v>
      </c>
      <c r="D2" s="44"/>
      <c r="E2" s="5" t="s">
        <v>0</v>
      </c>
      <c r="F2" s="33" t="s">
        <v>18</v>
      </c>
      <c r="G2" s="34"/>
      <c r="H2" s="34"/>
      <c r="I2" s="34"/>
    </row>
    <row r="3" spans="1:9" ht="26.25" customHeight="1">
      <c r="A3" s="49" t="s">
        <v>11</v>
      </c>
      <c r="B3" s="97"/>
      <c r="C3" s="73">
        <v>60</v>
      </c>
      <c r="D3" s="74"/>
      <c r="E3" s="6" t="s">
        <v>42</v>
      </c>
      <c r="F3" s="103" t="s">
        <v>43</v>
      </c>
      <c r="G3" s="62"/>
      <c r="H3" s="62"/>
      <c r="I3" s="62"/>
    </row>
    <row r="4" spans="1:11" ht="26.25" customHeight="1">
      <c r="A4" s="106" t="s">
        <v>7</v>
      </c>
      <c r="B4" s="14" t="s">
        <v>61</v>
      </c>
      <c r="C4" s="109">
        <v>753</v>
      </c>
      <c r="D4" s="110"/>
      <c r="E4" s="7" t="s">
        <v>19</v>
      </c>
      <c r="F4" s="53" t="s">
        <v>21</v>
      </c>
      <c r="G4" s="60"/>
      <c r="H4" s="60"/>
      <c r="I4" s="60"/>
      <c r="K4" s="4"/>
    </row>
    <row r="5" spans="1:11" ht="26.25" customHeight="1">
      <c r="A5" s="107"/>
      <c r="B5" s="12" t="s">
        <v>66</v>
      </c>
      <c r="C5" s="109">
        <v>0</v>
      </c>
      <c r="D5" s="110"/>
      <c r="E5" s="7" t="s">
        <v>64</v>
      </c>
      <c r="F5" s="131" t="s">
        <v>67</v>
      </c>
      <c r="G5" s="132"/>
      <c r="H5" s="132"/>
      <c r="I5" s="133"/>
      <c r="K5" s="4"/>
    </row>
    <row r="6" spans="1:11" ht="26.25" customHeight="1">
      <c r="A6" s="107"/>
      <c r="B6" s="12" t="s">
        <v>69</v>
      </c>
      <c r="C6" s="109">
        <v>550</v>
      </c>
      <c r="D6" s="110"/>
      <c r="E6" s="7" t="s">
        <v>64</v>
      </c>
      <c r="F6" s="131" t="s">
        <v>68</v>
      </c>
      <c r="G6" s="132"/>
      <c r="H6" s="132"/>
      <c r="I6" s="133"/>
      <c r="K6" s="4"/>
    </row>
    <row r="7" spans="1:11" ht="26.25" customHeight="1">
      <c r="A7" s="108"/>
      <c r="B7" s="15" t="s">
        <v>52</v>
      </c>
      <c r="C7" s="109">
        <v>203</v>
      </c>
      <c r="D7" s="110"/>
      <c r="E7" s="7" t="s">
        <v>64</v>
      </c>
      <c r="F7" s="131" t="s">
        <v>70</v>
      </c>
      <c r="G7" s="132"/>
      <c r="H7" s="132"/>
      <c r="I7" s="133"/>
      <c r="K7" s="4"/>
    </row>
    <row r="8" spans="1:11" ht="26.25" customHeight="1">
      <c r="A8" s="51" t="s">
        <v>13</v>
      </c>
      <c r="B8" s="98"/>
      <c r="C8" s="77">
        <v>0.49</v>
      </c>
      <c r="D8" s="78"/>
      <c r="E8" s="7" t="s">
        <v>1</v>
      </c>
      <c r="F8" s="53" t="s">
        <v>34</v>
      </c>
      <c r="G8" s="60"/>
      <c r="H8" s="60"/>
      <c r="I8" s="60"/>
      <c r="K8" s="4"/>
    </row>
    <row r="9" spans="1:9" ht="26.25" customHeight="1">
      <c r="A9" s="32" t="s">
        <v>14</v>
      </c>
      <c r="B9" s="99"/>
      <c r="C9" s="79">
        <v>0.26</v>
      </c>
      <c r="D9" s="80"/>
      <c r="E9" s="8" t="s">
        <v>1</v>
      </c>
      <c r="F9" s="93" t="s">
        <v>35</v>
      </c>
      <c r="G9" s="54"/>
      <c r="H9" s="54"/>
      <c r="I9" s="54"/>
    </row>
    <row r="11" spans="1:9" ht="26.25" customHeight="1">
      <c r="A11" s="94" t="s">
        <v>25</v>
      </c>
      <c r="B11" s="95"/>
      <c r="C11" s="95"/>
      <c r="D11" s="95"/>
      <c r="E11" s="95"/>
      <c r="F11" s="95"/>
      <c r="G11" s="95"/>
      <c r="H11" s="95"/>
      <c r="I11" s="96"/>
    </row>
    <row r="12" spans="1:9" s="1" customFormat="1" ht="26.25" customHeight="1">
      <c r="A12" s="34" t="s">
        <v>15</v>
      </c>
      <c r="B12" s="41"/>
      <c r="C12" s="102" t="s">
        <v>41</v>
      </c>
      <c r="D12" s="34"/>
      <c r="E12" s="34"/>
      <c r="F12" s="34"/>
      <c r="G12" s="92"/>
      <c r="H12" s="33" t="s">
        <v>18</v>
      </c>
      <c r="I12" s="34"/>
    </row>
    <row r="13" spans="1:9" ht="37.5" customHeight="1">
      <c r="A13" s="113" t="s">
        <v>84</v>
      </c>
      <c r="B13" s="92"/>
      <c r="C13" s="116" t="s">
        <v>65</v>
      </c>
      <c r="D13" s="117"/>
      <c r="E13" s="27">
        <v>2940</v>
      </c>
      <c r="F13" s="120">
        <v>2940</v>
      </c>
      <c r="G13" s="121"/>
      <c r="H13" s="118" t="s">
        <v>63</v>
      </c>
      <c r="I13" s="119"/>
    </row>
    <row r="14" spans="1:9" ht="37.5" customHeight="1">
      <c r="A14" s="34"/>
      <c r="B14" s="92"/>
      <c r="C14" s="138" t="s">
        <v>48</v>
      </c>
      <c r="D14" s="72"/>
      <c r="E14" s="8">
        <v>294</v>
      </c>
      <c r="F14" s="120"/>
      <c r="G14" s="121"/>
      <c r="H14" s="93" t="s">
        <v>49</v>
      </c>
      <c r="I14" s="54"/>
    </row>
    <row r="15" spans="1:9" ht="30" customHeight="1">
      <c r="A15" s="41" t="s">
        <v>3</v>
      </c>
      <c r="B15" s="42"/>
      <c r="C15" s="42"/>
      <c r="D15" s="42"/>
      <c r="E15" s="42"/>
      <c r="F15" s="91">
        <f>SUM(F13:G14)</f>
        <v>2940</v>
      </c>
      <c r="G15" s="92"/>
      <c r="H15" s="33"/>
      <c r="I15" s="34"/>
    </row>
    <row r="17" spans="1:9" ht="26.25" customHeight="1">
      <c r="A17" s="64" t="s">
        <v>9</v>
      </c>
      <c r="B17" s="64"/>
      <c r="C17" s="64"/>
      <c r="D17" s="64"/>
      <c r="E17" s="64"/>
      <c r="F17" s="64"/>
      <c r="G17" s="64"/>
      <c r="H17" s="64"/>
      <c r="I17" s="64"/>
    </row>
    <row r="18" spans="1:11" ht="26.25" customHeight="1">
      <c r="A18" s="41" t="s">
        <v>40</v>
      </c>
      <c r="B18" s="42"/>
      <c r="C18" s="42" t="s">
        <v>39</v>
      </c>
      <c r="D18" s="44"/>
      <c r="E18" s="5" t="s">
        <v>8</v>
      </c>
      <c r="F18" s="43" t="s">
        <v>3</v>
      </c>
      <c r="G18" s="44"/>
      <c r="H18" s="42" t="s">
        <v>17</v>
      </c>
      <c r="I18" s="33"/>
      <c r="K18" s="21"/>
    </row>
    <row r="19" spans="1:11" ht="38.25" customHeight="1">
      <c r="A19" s="35" t="s">
        <v>71</v>
      </c>
      <c r="B19" s="36"/>
      <c r="C19" s="45">
        <f>C5</f>
        <v>0</v>
      </c>
      <c r="D19" s="46"/>
      <c r="E19" s="6">
        <v>23.16</v>
      </c>
      <c r="F19" s="81">
        <f>C19*E19</f>
        <v>0</v>
      </c>
      <c r="G19" s="82"/>
      <c r="H19" s="69" t="s">
        <v>73</v>
      </c>
      <c r="I19" s="48"/>
      <c r="J19" s="18"/>
      <c r="K19" s="21"/>
    </row>
    <row r="20" spans="1:11" ht="38.25" customHeight="1">
      <c r="A20" s="37" t="s">
        <v>72</v>
      </c>
      <c r="B20" s="38"/>
      <c r="C20" s="67">
        <f>C6</f>
        <v>550</v>
      </c>
      <c r="D20" s="68"/>
      <c r="E20" s="7">
        <v>21.09</v>
      </c>
      <c r="F20" s="83">
        <f>C20*E20</f>
        <v>11599.5</v>
      </c>
      <c r="G20" s="84"/>
      <c r="H20" s="141" t="s">
        <v>73</v>
      </c>
      <c r="I20" s="142"/>
      <c r="J20" s="16"/>
      <c r="K20" s="21"/>
    </row>
    <row r="21" spans="1:11" ht="38.25" customHeight="1">
      <c r="A21" s="139"/>
      <c r="B21" s="140"/>
      <c r="C21" s="134"/>
      <c r="D21" s="135"/>
      <c r="E21" s="23"/>
      <c r="F21" s="83">
        <f>C21*E21</f>
        <v>0</v>
      </c>
      <c r="G21" s="84"/>
      <c r="H21" s="130"/>
      <c r="I21" s="50"/>
      <c r="J21" s="20"/>
      <c r="K21" s="21"/>
    </row>
    <row r="22" spans="1:9" ht="38.25" customHeight="1">
      <c r="A22" s="124" t="s">
        <v>57</v>
      </c>
      <c r="B22" s="125"/>
      <c r="C22" s="122">
        <f>C7</f>
        <v>203</v>
      </c>
      <c r="D22" s="123"/>
      <c r="E22" s="26">
        <v>7.43</v>
      </c>
      <c r="F22" s="136">
        <f>C22*E22</f>
        <v>1508.29</v>
      </c>
      <c r="G22" s="137"/>
      <c r="H22" s="143" t="s">
        <v>74</v>
      </c>
      <c r="I22" s="144"/>
    </row>
    <row r="23" spans="1:9" ht="30" customHeight="1">
      <c r="A23" s="41"/>
      <c r="B23" s="42"/>
      <c r="C23" s="42"/>
      <c r="D23" s="44"/>
      <c r="E23" s="5" t="s">
        <v>3</v>
      </c>
      <c r="F23" s="87">
        <f>SUM(F19:G22)</f>
        <v>13107.79</v>
      </c>
      <c r="G23" s="88"/>
      <c r="H23" s="33"/>
      <c r="I23" s="34"/>
    </row>
    <row r="25" spans="1:9" ht="26.25" customHeight="1">
      <c r="A25" s="105" t="s">
        <v>26</v>
      </c>
      <c r="B25" s="105"/>
      <c r="C25" s="105"/>
      <c r="D25" s="105"/>
      <c r="E25" s="105"/>
      <c r="F25" s="105"/>
      <c r="G25" s="105"/>
      <c r="H25" s="105"/>
      <c r="I25" s="105"/>
    </row>
    <row r="26" spans="1:9" ht="26.25" customHeight="1">
      <c r="A26" s="62" t="s">
        <v>25</v>
      </c>
      <c r="B26" s="62"/>
      <c r="C26" s="62"/>
      <c r="D26" s="62"/>
      <c r="E26" s="63"/>
      <c r="F26" s="56">
        <f>F15</f>
        <v>2940</v>
      </c>
      <c r="G26" s="57"/>
      <c r="H26" s="48"/>
      <c r="I26" s="49"/>
    </row>
    <row r="27" spans="1:9" ht="26.25" customHeight="1">
      <c r="A27" s="60" t="s">
        <v>27</v>
      </c>
      <c r="B27" s="60"/>
      <c r="C27" s="60"/>
      <c r="D27" s="60"/>
      <c r="E27" s="61"/>
      <c r="F27" s="58">
        <f>F19</f>
        <v>0</v>
      </c>
      <c r="G27" s="59"/>
      <c r="H27" s="161" t="s">
        <v>76</v>
      </c>
      <c r="I27" s="162"/>
    </row>
    <row r="28" spans="1:9" ht="26.25" customHeight="1">
      <c r="A28" s="60" t="s">
        <v>28</v>
      </c>
      <c r="B28" s="60"/>
      <c r="C28" s="60"/>
      <c r="D28" s="60"/>
      <c r="E28" s="61"/>
      <c r="F28" s="58">
        <f>F20</f>
        <v>11599.5</v>
      </c>
      <c r="G28" s="59"/>
      <c r="H28" s="50"/>
      <c r="I28" s="51"/>
    </row>
    <row r="29" spans="1:9" ht="26.25" customHeight="1">
      <c r="A29" s="60" t="s">
        <v>29</v>
      </c>
      <c r="B29" s="60"/>
      <c r="C29" s="60"/>
      <c r="D29" s="60"/>
      <c r="E29" s="61"/>
      <c r="F29" s="58">
        <f>F22</f>
        <v>1508.29</v>
      </c>
      <c r="G29" s="59"/>
      <c r="H29" s="50"/>
      <c r="I29" s="51"/>
    </row>
    <row r="30" spans="1:9" ht="26.25" customHeight="1">
      <c r="A30" s="60" t="s">
        <v>13</v>
      </c>
      <c r="B30" s="60"/>
      <c r="C30" s="60"/>
      <c r="D30" s="60"/>
      <c r="E30" s="61"/>
      <c r="F30" s="58">
        <f>C4*C8</f>
        <v>368.96999999999997</v>
      </c>
      <c r="G30" s="59"/>
      <c r="H30" s="50"/>
      <c r="I30" s="51"/>
    </row>
    <row r="31" spans="1:9" ht="26.25" customHeight="1">
      <c r="A31" s="60" t="s">
        <v>30</v>
      </c>
      <c r="B31" s="60"/>
      <c r="C31" s="60"/>
      <c r="D31" s="60"/>
      <c r="E31" s="61"/>
      <c r="F31" s="58">
        <v>-52.5</v>
      </c>
      <c r="G31" s="59"/>
      <c r="H31" s="52" t="s">
        <v>31</v>
      </c>
      <c r="I31" s="53"/>
    </row>
    <row r="32" spans="1:9" ht="26.25" customHeight="1">
      <c r="A32" s="60" t="s">
        <v>32</v>
      </c>
      <c r="B32" s="60"/>
      <c r="C32" s="60"/>
      <c r="D32" s="60"/>
      <c r="E32" s="61"/>
      <c r="F32" s="58">
        <f>C4*C9</f>
        <v>195.78</v>
      </c>
      <c r="G32" s="59"/>
      <c r="H32" s="50"/>
      <c r="I32" s="51"/>
    </row>
    <row r="33" spans="1:9" ht="26.25" customHeight="1">
      <c r="A33" s="54"/>
      <c r="B33" s="54"/>
      <c r="C33" s="54"/>
      <c r="D33" s="54"/>
      <c r="E33" s="55"/>
      <c r="F33" s="28"/>
      <c r="G33" s="9"/>
      <c r="H33" s="31"/>
      <c r="I33" s="32"/>
    </row>
    <row r="34" spans="1:9" ht="30" customHeight="1">
      <c r="A34" s="41" t="s">
        <v>33</v>
      </c>
      <c r="B34" s="42"/>
      <c r="C34" s="42"/>
      <c r="D34" s="42"/>
      <c r="E34" s="42"/>
      <c r="F34" s="10">
        <f>SUM(F26:G33)</f>
        <v>16560.04</v>
      </c>
      <c r="G34" s="47"/>
      <c r="H34" s="159" t="s">
        <v>77</v>
      </c>
      <c r="I34" s="160"/>
    </row>
  </sheetData>
  <mergeCells count="89">
    <mergeCell ref="H22:I22"/>
    <mergeCell ref="A4:A7"/>
    <mergeCell ref="C5:D5"/>
    <mergeCell ref="C7:D7"/>
    <mergeCell ref="A12:B12"/>
    <mergeCell ref="A11:I11"/>
    <mergeCell ref="F23:G23"/>
    <mergeCell ref="C21:D21"/>
    <mergeCell ref="A23:D23"/>
    <mergeCell ref="A13:B14"/>
    <mergeCell ref="C13:D13"/>
    <mergeCell ref="F13:G13"/>
    <mergeCell ref="F14:G14"/>
    <mergeCell ref="C22:D22"/>
    <mergeCell ref="A22:B22"/>
    <mergeCell ref="C12:G12"/>
    <mergeCell ref="H12:I12"/>
    <mergeCell ref="H14:I14"/>
    <mergeCell ref="F20:G20"/>
    <mergeCell ref="H13:I13"/>
    <mergeCell ref="A3:B3"/>
    <mergeCell ref="A8:B8"/>
    <mergeCell ref="A9:B9"/>
    <mergeCell ref="F3:I3"/>
    <mergeCell ref="F4:I4"/>
    <mergeCell ref="F8:I8"/>
    <mergeCell ref="C2:D2"/>
    <mergeCell ref="F9:I9"/>
    <mergeCell ref="F5:I5"/>
    <mergeCell ref="F7:I7"/>
    <mergeCell ref="F6:I6"/>
    <mergeCell ref="C6:D6"/>
    <mergeCell ref="A1:G1"/>
    <mergeCell ref="H1:I1"/>
    <mergeCell ref="C20:D20"/>
    <mergeCell ref="C14:D14"/>
    <mergeCell ref="C3:D3"/>
    <mergeCell ref="C4:D4"/>
    <mergeCell ref="C8:D8"/>
    <mergeCell ref="C9:D9"/>
    <mergeCell ref="A2:B2"/>
    <mergeCell ref="F2:I2"/>
    <mergeCell ref="F19:G19"/>
    <mergeCell ref="A30:E30"/>
    <mergeCell ref="A31:E31"/>
    <mergeCell ref="A32:E32"/>
    <mergeCell ref="A26:E26"/>
    <mergeCell ref="A27:E27"/>
    <mergeCell ref="A28:E28"/>
    <mergeCell ref="A29:E29"/>
    <mergeCell ref="F22:G22"/>
    <mergeCell ref="F21:G21"/>
    <mergeCell ref="A33:E33"/>
    <mergeCell ref="A34:E34"/>
    <mergeCell ref="F26:G26"/>
    <mergeCell ref="F27:G27"/>
    <mergeCell ref="F28:G28"/>
    <mergeCell ref="F29:G29"/>
    <mergeCell ref="F30:G30"/>
    <mergeCell ref="F31:G31"/>
    <mergeCell ref="F32:G32"/>
    <mergeCell ref="A15:E15"/>
    <mergeCell ref="F18:G18"/>
    <mergeCell ref="H18:I18"/>
    <mergeCell ref="A18:B18"/>
    <mergeCell ref="A17:I17"/>
    <mergeCell ref="F15:G15"/>
    <mergeCell ref="H15:I15"/>
    <mergeCell ref="C18:D18"/>
    <mergeCell ref="H34:I34"/>
    <mergeCell ref="A19:B19"/>
    <mergeCell ref="A20:B20"/>
    <mergeCell ref="A21:B21"/>
    <mergeCell ref="C19:D19"/>
    <mergeCell ref="F33:G33"/>
    <mergeCell ref="F34:G34"/>
    <mergeCell ref="H26:I26"/>
    <mergeCell ref="H27:I27"/>
    <mergeCell ref="H28:I28"/>
    <mergeCell ref="H19:I19"/>
    <mergeCell ref="H20:I20"/>
    <mergeCell ref="H21:I21"/>
    <mergeCell ref="H33:I33"/>
    <mergeCell ref="H29:I29"/>
    <mergeCell ref="H30:I30"/>
    <mergeCell ref="H31:I31"/>
    <mergeCell ref="H32:I32"/>
    <mergeCell ref="H23:I23"/>
    <mergeCell ref="A25:I25"/>
  </mergeCells>
  <printOptions/>
  <pageMargins left="0.6" right="0.27" top="0.42" bottom="0.17" header="0.17" footer="0.12"/>
  <pageSetup orientation="portrait" paperSize="9" r:id="rId1"/>
  <headerFooter alignWithMargins="0">
    <oddHeader>&amp;RＩＴたまご館：電気料金試算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31" sqref="A31:E31"/>
    </sheetView>
  </sheetViews>
  <sheetFormatPr defaultColWidth="9.00390625" defaultRowHeight="21" customHeight="1"/>
  <cols>
    <col min="1" max="2" width="12.50390625" style="0" customWidth="1"/>
    <col min="3" max="3" width="4.875" style="0" customWidth="1"/>
    <col min="4" max="4" width="12.00390625" style="0" customWidth="1"/>
    <col min="5" max="5" width="10.00390625" style="0" customWidth="1"/>
    <col min="6" max="6" width="7.25390625" style="0" customWidth="1"/>
    <col min="7" max="7" width="10.25390625" style="0" customWidth="1"/>
    <col min="8" max="9" width="12.50390625" style="0" customWidth="1"/>
  </cols>
  <sheetData>
    <row r="1" spans="1:9" ht="30" customHeight="1">
      <c r="A1" s="65" t="s">
        <v>44</v>
      </c>
      <c r="B1" s="65"/>
      <c r="C1" s="65"/>
      <c r="D1" s="65"/>
      <c r="E1" s="65"/>
      <c r="F1" s="65"/>
      <c r="G1" s="65"/>
      <c r="H1" s="66">
        <v>41395</v>
      </c>
      <c r="I1" s="66"/>
    </row>
    <row r="2" spans="1:9" ht="26.25" customHeight="1">
      <c r="A2" s="34" t="s">
        <v>4</v>
      </c>
      <c r="B2" s="92"/>
      <c r="C2" s="43" t="s">
        <v>20</v>
      </c>
      <c r="D2" s="44"/>
      <c r="E2" s="5" t="s">
        <v>0</v>
      </c>
      <c r="F2" s="33" t="s">
        <v>18</v>
      </c>
      <c r="G2" s="34"/>
      <c r="H2" s="34"/>
      <c r="I2" s="34"/>
    </row>
    <row r="3" spans="1:9" ht="26.25" customHeight="1">
      <c r="A3" s="49" t="s">
        <v>11</v>
      </c>
      <c r="B3" s="97"/>
      <c r="C3" s="73">
        <v>60</v>
      </c>
      <c r="D3" s="74"/>
      <c r="E3" s="6" t="s">
        <v>42</v>
      </c>
      <c r="F3" s="103" t="s">
        <v>43</v>
      </c>
      <c r="G3" s="62"/>
      <c r="H3" s="62"/>
      <c r="I3" s="62"/>
    </row>
    <row r="4" spans="1:11" ht="26.25" customHeight="1">
      <c r="A4" s="106" t="s">
        <v>7</v>
      </c>
      <c r="B4" s="14" t="s">
        <v>61</v>
      </c>
      <c r="C4" s="109">
        <v>753</v>
      </c>
      <c r="D4" s="110"/>
      <c r="E4" s="7" t="s">
        <v>19</v>
      </c>
      <c r="F4" s="53" t="s">
        <v>21</v>
      </c>
      <c r="G4" s="60"/>
      <c r="H4" s="60"/>
      <c r="I4" s="60"/>
      <c r="K4" s="4"/>
    </row>
    <row r="5" spans="1:11" ht="26.25" customHeight="1">
      <c r="A5" s="107"/>
      <c r="B5" s="12" t="s">
        <v>66</v>
      </c>
      <c r="C5" s="109">
        <v>0</v>
      </c>
      <c r="D5" s="110"/>
      <c r="E5" s="7" t="s">
        <v>78</v>
      </c>
      <c r="F5" s="131" t="s">
        <v>67</v>
      </c>
      <c r="G5" s="132"/>
      <c r="H5" s="132"/>
      <c r="I5" s="133"/>
      <c r="K5" s="4"/>
    </row>
    <row r="6" spans="1:11" ht="26.25" customHeight="1">
      <c r="A6" s="107"/>
      <c r="B6" s="12" t="s">
        <v>69</v>
      </c>
      <c r="C6" s="109">
        <v>550</v>
      </c>
      <c r="D6" s="110"/>
      <c r="E6" s="7" t="s">
        <v>79</v>
      </c>
      <c r="F6" s="131" t="s">
        <v>68</v>
      </c>
      <c r="G6" s="132"/>
      <c r="H6" s="132"/>
      <c r="I6" s="133"/>
      <c r="K6" s="4"/>
    </row>
    <row r="7" spans="1:11" ht="26.25" customHeight="1">
      <c r="A7" s="108"/>
      <c r="B7" s="15" t="s">
        <v>52</v>
      </c>
      <c r="C7" s="109">
        <v>203</v>
      </c>
      <c r="D7" s="110"/>
      <c r="E7" s="7" t="s">
        <v>64</v>
      </c>
      <c r="F7" s="131" t="s">
        <v>70</v>
      </c>
      <c r="G7" s="132"/>
      <c r="H7" s="132"/>
      <c r="I7" s="133"/>
      <c r="K7" s="4"/>
    </row>
    <row r="8" spans="1:11" ht="26.25" customHeight="1">
      <c r="A8" s="51" t="s">
        <v>13</v>
      </c>
      <c r="B8" s="98"/>
      <c r="C8" s="77">
        <v>0.49</v>
      </c>
      <c r="D8" s="78"/>
      <c r="E8" s="7" t="s">
        <v>1</v>
      </c>
      <c r="F8" s="53" t="s">
        <v>34</v>
      </c>
      <c r="G8" s="60"/>
      <c r="H8" s="60"/>
      <c r="I8" s="60"/>
      <c r="K8" s="4"/>
    </row>
    <row r="9" spans="1:9" ht="26.25" customHeight="1">
      <c r="A9" s="32" t="s">
        <v>14</v>
      </c>
      <c r="B9" s="99"/>
      <c r="C9" s="79">
        <v>0.26</v>
      </c>
      <c r="D9" s="80"/>
      <c r="E9" s="8" t="s">
        <v>1</v>
      </c>
      <c r="F9" s="93" t="s">
        <v>35</v>
      </c>
      <c r="G9" s="54"/>
      <c r="H9" s="54"/>
      <c r="I9" s="54"/>
    </row>
    <row r="11" spans="1:9" ht="26.25" customHeight="1">
      <c r="A11" s="94" t="s">
        <v>25</v>
      </c>
      <c r="B11" s="95"/>
      <c r="C11" s="95"/>
      <c r="D11" s="95"/>
      <c r="E11" s="95"/>
      <c r="F11" s="95"/>
      <c r="G11" s="95"/>
      <c r="H11" s="95"/>
      <c r="I11" s="96"/>
    </row>
    <row r="12" spans="1:9" s="1" customFormat="1" ht="26.25" customHeight="1">
      <c r="A12" s="34" t="s">
        <v>15</v>
      </c>
      <c r="B12" s="41"/>
      <c r="C12" s="102" t="s">
        <v>41</v>
      </c>
      <c r="D12" s="34"/>
      <c r="E12" s="34"/>
      <c r="F12" s="34"/>
      <c r="G12" s="92"/>
      <c r="H12" s="33" t="s">
        <v>18</v>
      </c>
      <c r="I12" s="34"/>
    </row>
    <row r="13" spans="1:9" ht="37.5" customHeight="1">
      <c r="A13" s="113" t="s">
        <v>83</v>
      </c>
      <c r="B13" s="92"/>
      <c r="C13" s="116" t="s">
        <v>81</v>
      </c>
      <c r="D13" s="117"/>
      <c r="E13" s="27">
        <v>1155</v>
      </c>
      <c r="F13" s="120">
        <v>2940</v>
      </c>
      <c r="G13" s="121"/>
      <c r="H13" s="118" t="s">
        <v>82</v>
      </c>
      <c r="I13" s="119"/>
    </row>
    <row r="14" spans="1:9" ht="37.5" customHeight="1">
      <c r="A14" s="113"/>
      <c r="B14" s="92"/>
      <c r="C14" s="156" t="s">
        <v>87</v>
      </c>
      <c r="D14" s="153" t="s">
        <v>86</v>
      </c>
      <c r="E14" s="27">
        <v>1575</v>
      </c>
      <c r="F14" s="120"/>
      <c r="G14" s="121"/>
      <c r="H14" s="151" t="s">
        <v>85</v>
      </c>
      <c r="I14" s="152"/>
    </row>
    <row r="15" spans="1:9" ht="37.5" customHeight="1">
      <c r="A15" s="34"/>
      <c r="B15" s="92"/>
      <c r="C15" s="155"/>
      <c r="D15" s="154" t="s">
        <v>48</v>
      </c>
      <c r="E15" s="8">
        <v>231</v>
      </c>
      <c r="F15" s="120"/>
      <c r="G15" s="121"/>
      <c r="H15" s="93" t="s">
        <v>88</v>
      </c>
      <c r="I15" s="54"/>
    </row>
    <row r="16" spans="1:9" ht="30" customHeight="1">
      <c r="A16" s="41" t="s">
        <v>3</v>
      </c>
      <c r="B16" s="42"/>
      <c r="C16" s="42"/>
      <c r="D16" s="42"/>
      <c r="E16" s="42"/>
      <c r="F16" s="91">
        <f>SUM(F13:G15)</f>
        <v>2940</v>
      </c>
      <c r="G16" s="92"/>
      <c r="H16" s="33"/>
      <c r="I16" s="34"/>
    </row>
    <row r="18" spans="1:9" ht="26.25" customHeight="1">
      <c r="A18" s="64" t="s">
        <v>9</v>
      </c>
      <c r="B18" s="64"/>
      <c r="C18" s="64"/>
      <c r="D18" s="64"/>
      <c r="E18" s="64"/>
      <c r="F18" s="64"/>
      <c r="G18" s="64"/>
      <c r="H18" s="64"/>
      <c r="I18" s="64"/>
    </row>
    <row r="19" spans="1:11" ht="26.25" customHeight="1">
      <c r="A19" s="41" t="s">
        <v>40</v>
      </c>
      <c r="B19" s="42"/>
      <c r="C19" s="42" t="s">
        <v>39</v>
      </c>
      <c r="D19" s="44"/>
      <c r="E19" s="5" t="s">
        <v>8</v>
      </c>
      <c r="F19" s="43" t="s">
        <v>3</v>
      </c>
      <c r="G19" s="44"/>
      <c r="H19" s="42" t="s">
        <v>17</v>
      </c>
      <c r="I19" s="33"/>
      <c r="K19" s="21"/>
    </row>
    <row r="20" spans="1:11" ht="38.25" customHeight="1">
      <c r="A20" s="35" t="s">
        <v>71</v>
      </c>
      <c r="B20" s="36"/>
      <c r="C20" s="149">
        <v>200</v>
      </c>
      <c r="D20" s="150"/>
      <c r="E20" s="29">
        <v>32.26</v>
      </c>
      <c r="F20" s="145">
        <f>C20*E20</f>
        <v>6452</v>
      </c>
      <c r="G20" s="146"/>
      <c r="H20" s="69" t="s">
        <v>91</v>
      </c>
      <c r="I20" s="48"/>
      <c r="J20" s="18"/>
      <c r="K20" s="21"/>
    </row>
    <row r="21" spans="1:11" ht="38.25" customHeight="1">
      <c r="A21" s="37" t="s">
        <v>72</v>
      </c>
      <c r="B21" s="38"/>
      <c r="C21" s="67">
        <v>200</v>
      </c>
      <c r="D21" s="68"/>
      <c r="E21" s="7">
        <v>29.36</v>
      </c>
      <c r="F21" s="83">
        <f>C21*E21</f>
        <v>5872</v>
      </c>
      <c r="G21" s="84"/>
      <c r="H21" s="141" t="s">
        <v>91</v>
      </c>
      <c r="I21" s="142"/>
      <c r="J21" s="16"/>
      <c r="K21" s="21"/>
    </row>
    <row r="22" spans="1:11" ht="38.25" customHeight="1">
      <c r="A22" s="139" t="s">
        <v>89</v>
      </c>
      <c r="B22" s="140"/>
      <c r="C22" s="134">
        <v>350</v>
      </c>
      <c r="D22" s="135"/>
      <c r="E22" s="23">
        <v>20.44</v>
      </c>
      <c r="F22" s="83">
        <f>C22*E22</f>
        <v>7154</v>
      </c>
      <c r="G22" s="84"/>
      <c r="H22" s="130" t="s">
        <v>90</v>
      </c>
      <c r="I22" s="50"/>
      <c r="J22" s="20"/>
      <c r="K22" s="21"/>
    </row>
    <row r="23" spans="1:9" ht="38.25" customHeight="1">
      <c r="A23" s="124" t="s">
        <v>75</v>
      </c>
      <c r="B23" s="125"/>
      <c r="C23" s="122">
        <f>C7</f>
        <v>203</v>
      </c>
      <c r="D23" s="123"/>
      <c r="E23" s="26">
        <v>7.43</v>
      </c>
      <c r="F23" s="136">
        <f>C23*E23</f>
        <v>1508.29</v>
      </c>
      <c r="G23" s="137"/>
      <c r="H23" s="143" t="s">
        <v>74</v>
      </c>
      <c r="I23" s="144"/>
    </row>
    <row r="24" spans="1:9" ht="30" customHeight="1">
      <c r="A24" s="41"/>
      <c r="B24" s="42"/>
      <c r="C24" s="42"/>
      <c r="D24" s="44"/>
      <c r="E24" s="5" t="s">
        <v>3</v>
      </c>
      <c r="F24" s="87">
        <f>SUM(F21:G23)</f>
        <v>14534.29</v>
      </c>
      <c r="G24" s="88"/>
      <c r="H24" s="33"/>
      <c r="I24" s="34"/>
    </row>
    <row r="26" spans="1:9" ht="26.25" customHeight="1">
      <c r="A26" s="105" t="s">
        <v>26</v>
      </c>
      <c r="B26" s="105"/>
      <c r="C26" s="105"/>
      <c r="D26" s="105"/>
      <c r="E26" s="105"/>
      <c r="F26" s="105"/>
      <c r="G26" s="105"/>
      <c r="H26" s="105"/>
      <c r="I26" s="105"/>
    </row>
    <row r="27" spans="1:9" ht="26.25" customHeight="1">
      <c r="A27" s="62" t="s">
        <v>25</v>
      </c>
      <c r="B27" s="62"/>
      <c r="C27" s="62"/>
      <c r="D27" s="62"/>
      <c r="E27" s="63"/>
      <c r="F27" s="56">
        <f>F16</f>
        <v>2940</v>
      </c>
      <c r="G27" s="57"/>
      <c r="H27" s="48"/>
      <c r="I27" s="49"/>
    </row>
    <row r="28" spans="1:9" ht="26.25" customHeight="1">
      <c r="A28" s="111" t="s">
        <v>94</v>
      </c>
      <c r="B28" s="52"/>
      <c r="C28" s="52"/>
      <c r="D28" s="52"/>
      <c r="E28" s="112"/>
      <c r="F28" s="147"/>
      <c r="G28" s="148"/>
      <c r="H28" s="157" t="s">
        <v>92</v>
      </c>
      <c r="I28" s="158"/>
    </row>
    <row r="29" spans="1:9" ht="26.25" customHeight="1">
      <c r="A29" s="60" t="s">
        <v>95</v>
      </c>
      <c r="B29" s="60"/>
      <c r="C29" s="60"/>
      <c r="D29" s="60"/>
      <c r="E29" s="61"/>
      <c r="F29" s="58">
        <f>F21</f>
        <v>5872</v>
      </c>
      <c r="G29" s="59"/>
      <c r="H29" s="50"/>
      <c r="I29" s="51"/>
    </row>
    <row r="30" spans="1:9" ht="26.25" customHeight="1">
      <c r="A30" s="111" t="s">
        <v>96</v>
      </c>
      <c r="B30" s="52"/>
      <c r="C30" s="52"/>
      <c r="D30" s="52"/>
      <c r="E30" s="112"/>
      <c r="F30" s="128">
        <f>F22</f>
        <v>7154</v>
      </c>
      <c r="G30" s="129"/>
      <c r="H30" s="130"/>
      <c r="I30" s="50"/>
    </row>
    <row r="31" spans="1:9" ht="26.25" customHeight="1">
      <c r="A31" s="60" t="s">
        <v>80</v>
      </c>
      <c r="B31" s="60"/>
      <c r="C31" s="60"/>
      <c r="D31" s="60"/>
      <c r="E31" s="61"/>
      <c r="F31" s="58">
        <f>F23</f>
        <v>1508.29</v>
      </c>
      <c r="G31" s="59"/>
      <c r="H31" s="50"/>
      <c r="I31" s="51"/>
    </row>
    <row r="32" spans="1:9" ht="26.25" customHeight="1">
      <c r="A32" s="60" t="s">
        <v>13</v>
      </c>
      <c r="B32" s="60"/>
      <c r="C32" s="60"/>
      <c r="D32" s="60"/>
      <c r="E32" s="61"/>
      <c r="F32" s="58">
        <f>C4*C8</f>
        <v>368.96999999999997</v>
      </c>
      <c r="G32" s="59"/>
      <c r="H32" s="50"/>
      <c r="I32" s="51"/>
    </row>
    <row r="33" spans="1:9" ht="26.25" customHeight="1">
      <c r="A33" s="60" t="s">
        <v>30</v>
      </c>
      <c r="B33" s="60"/>
      <c r="C33" s="60"/>
      <c r="D33" s="60"/>
      <c r="E33" s="61"/>
      <c r="F33" s="58">
        <v>-52.5</v>
      </c>
      <c r="G33" s="59"/>
      <c r="H33" s="52" t="s">
        <v>31</v>
      </c>
      <c r="I33" s="53"/>
    </row>
    <row r="34" spans="1:9" ht="26.25" customHeight="1">
      <c r="A34" s="60" t="s">
        <v>32</v>
      </c>
      <c r="B34" s="60"/>
      <c r="C34" s="60"/>
      <c r="D34" s="60"/>
      <c r="E34" s="61"/>
      <c r="F34" s="58">
        <f>C4*C9</f>
        <v>195.78</v>
      </c>
      <c r="G34" s="59"/>
      <c r="H34" s="50"/>
      <c r="I34" s="51"/>
    </row>
    <row r="35" spans="1:9" ht="26.25" customHeight="1">
      <c r="A35" s="54"/>
      <c r="B35" s="54"/>
      <c r="C35" s="54"/>
      <c r="D35" s="54"/>
      <c r="E35" s="55"/>
      <c r="F35" s="28"/>
      <c r="G35" s="9"/>
      <c r="H35" s="31"/>
      <c r="I35" s="32"/>
    </row>
    <row r="36" spans="1:9" ht="30" customHeight="1">
      <c r="A36" s="41" t="s">
        <v>33</v>
      </c>
      <c r="B36" s="42"/>
      <c r="C36" s="42"/>
      <c r="D36" s="42"/>
      <c r="E36" s="30"/>
      <c r="F36" s="10">
        <f>SUM(F27:G35)</f>
        <v>17986.54</v>
      </c>
      <c r="G36" s="47"/>
      <c r="H36" s="159" t="s">
        <v>93</v>
      </c>
      <c r="I36" s="160"/>
    </row>
  </sheetData>
  <mergeCells count="93">
    <mergeCell ref="C14:C15"/>
    <mergeCell ref="F14:G14"/>
    <mergeCell ref="A30:E30"/>
    <mergeCell ref="F30:G30"/>
    <mergeCell ref="H20:I20"/>
    <mergeCell ref="H21:I21"/>
    <mergeCell ref="H22:I22"/>
    <mergeCell ref="H35:I35"/>
    <mergeCell ref="H31:I31"/>
    <mergeCell ref="H32:I32"/>
    <mergeCell ref="H33:I33"/>
    <mergeCell ref="H34:I34"/>
    <mergeCell ref="H24:I24"/>
    <mergeCell ref="A26:I26"/>
    <mergeCell ref="F36:G36"/>
    <mergeCell ref="H27:I27"/>
    <mergeCell ref="H28:I28"/>
    <mergeCell ref="H29:I29"/>
    <mergeCell ref="H30:I30"/>
    <mergeCell ref="A20:B20"/>
    <mergeCell ref="A21:B21"/>
    <mergeCell ref="A22:B22"/>
    <mergeCell ref="C20:D20"/>
    <mergeCell ref="A36:D36"/>
    <mergeCell ref="A16:E16"/>
    <mergeCell ref="F19:G19"/>
    <mergeCell ref="H19:I19"/>
    <mergeCell ref="A19:B19"/>
    <mergeCell ref="A18:I18"/>
    <mergeCell ref="F16:G16"/>
    <mergeCell ref="H16:I16"/>
    <mergeCell ref="C19:D19"/>
    <mergeCell ref="H36:I36"/>
    <mergeCell ref="A35:E35"/>
    <mergeCell ref="F27:G27"/>
    <mergeCell ref="F28:G28"/>
    <mergeCell ref="F29:G29"/>
    <mergeCell ref="F31:G31"/>
    <mergeCell ref="F32:G32"/>
    <mergeCell ref="F33:G33"/>
    <mergeCell ref="F34:G34"/>
    <mergeCell ref="F35:G35"/>
    <mergeCell ref="F20:G20"/>
    <mergeCell ref="A32:E32"/>
    <mergeCell ref="A33:E33"/>
    <mergeCell ref="A34:E34"/>
    <mergeCell ref="A27:E27"/>
    <mergeCell ref="A28:E28"/>
    <mergeCell ref="A29:E29"/>
    <mergeCell ref="A31:E31"/>
    <mergeCell ref="F23:G23"/>
    <mergeCell ref="F22:G22"/>
    <mergeCell ref="A1:G1"/>
    <mergeCell ref="H1:I1"/>
    <mergeCell ref="C21:D21"/>
    <mergeCell ref="C3:D3"/>
    <mergeCell ref="C4:D4"/>
    <mergeCell ref="C8:D8"/>
    <mergeCell ref="C9:D9"/>
    <mergeCell ref="A2:B2"/>
    <mergeCell ref="F2:I2"/>
    <mergeCell ref="C2:D2"/>
    <mergeCell ref="F9:I9"/>
    <mergeCell ref="F5:I5"/>
    <mergeCell ref="F7:I7"/>
    <mergeCell ref="F6:I6"/>
    <mergeCell ref="C6:D6"/>
    <mergeCell ref="A3:B3"/>
    <mergeCell ref="A8:B8"/>
    <mergeCell ref="A9:B9"/>
    <mergeCell ref="F3:I3"/>
    <mergeCell ref="F4:I4"/>
    <mergeCell ref="F8:I8"/>
    <mergeCell ref="F24:G24"/>
    <mergeCell ref="C22:D22"/>
    <mergeCell ref="A24:D24"/>
    <mergeCell ref="A13:B15"/>
    <mergeCell ref="C13:D13"/>
    <mergeCell ref="F13:G13"/>
    <mergeCell ref="F15:G15"/>
    <mergeCell ref="C23:D23"/>
    <mergeCell ref="A23:B23"/>
    <mergeCell ref="F21:G21"/>
    <mergeCell ref="H23:I23"/>
    <mergeCell ref="A4:A7"/>
    <mergeCell ref="C5:D5"/>
    <mergeCell ref="C7:D7"/>
    <mergeCell ref="A12:B12"/>
    <mergeCell ref="A11:I11"/>
    <mergeCell ref="C12:G12"/>
    <mergeCell ref="H12:I12"/>
    <mergeCell ref="H15:I15"/>
    <mergeCell ref="H13:I13"/>
  </mergeCells>
  <printOptions/>
  <pageMargins left="0.6" right="0.27" top="0.42" bottom="0.17" header="0.17" footer="0.12"/>
  <pageSetup orientation="portrait" paperSize="9" r:id="rId1"/>
  <headerFooter alignWithMargins="0">
    <oddHeader>&amp;RＩＴたまご館：電気料金試算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Ｋ．Ｎａｋａｍａｔｉ</dc:creator>
  <cp:keywords/>
  <dc:description/>
  <cp:lastModifiedBy>Ｋ．Ｎａｋａｍａｔｉ</cp:lastModifiedBy>
  <cp:lastPrinted>2013-05-30T08:00:21Z</cp:lastPrinted>
  <dcterms:created xsi:type="dcterms:W3CDTF">2013-05-30T04:28:33Z</dcterms:created>
  <dcterms:modified xsi:type="dcterms:W3CDTF">2013-05-31T00:26:16Z</dcterms:modified>
  <cp:category/>
  <cp:version/>
  <cp:contentType/>
  <cp:contentStatus/>
</cp:coreProperties>
</file>