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2F37628-890A-41FC-AB2D-5109EA2D7359}" xr6:coauthVersionLast="47" xr6:coauthVersionMax="47" xr10:uidLastSave="{00000000-0000-0000-0000-000000000000}"/>
  <bookViews>
    <workbookView xWindow="-108" yWindow="-108" windowWidth="23256" windowHeight="12456" activeTab="1" xr2:uid="{3472ACAA-A008-4378-BC3B-2641DC02D419}"/>
  </bookViews>
  <sheets>
    <sheet name="見積" sheetId="12" r:id="rId1"/>
    <sheet name="請求" sheetId="13" r:id="rId2"/>
  </sheets>
  <externalReferences>
    <externalReference r:id="rId3"/>
  </externalReferences>
  <definedNames>
    <definedName name="_xlnm.Print_Area" localSheetId="0">見積!$B$1:$P$40</definedName>
    <definedName name="_xlnm.Print_Area" localSheetId="1">請求!$B$1:$P$40</definedName>
    <definedName name="コードリスト" localSheetId="0">#REF!</definedName>
    <definedName name="コードリスト" localSheetId="1">#REF!</definedName>
    <definedName name="コードリスト">#REF!</definedName>
    <definedName name="商品台帳" localSheetId="0">#REF!</definedName>
    <definedName name="商品台帳" localSheetId="1">#REF!</definedName>
    <definedName name="商品台帳">#REF!</definedName>
    <definedName name="単位" localSheetId="0">#REF!</definedName>
    <definedName name="単位" localSheetId="1">#REF!</definedName>
    <definedName name="単位">#REF!</definedName>
    <definedName name="単位リスト" localSheetId="0">[1]商品マスタ!$E$2:$E$8</definedName>
    <definedName name="単位リスト" localSheetId="1">[1]商品マスタ!$E$2:$E$8</definedName>
    <definedName name="単位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3" l="1"/>
  <c r="B3" i="13"/>
  <c r="B2" i="13"/>
  <c r="E2" i="13"/>
  <c r="D9" i="13"/>
  <c r="D8" i="13"/>
  <c r="D7" i="13"/>
  <c r="D10" i="13"/>
  <c r="P1" i="13"/>
  <c r="C5" i="13"/>
  <c r="N15" i="13"/>
  <c r="N17" i="12"/>
  <c r="N33" i="12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34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6" i="12"/>
  <c r="N15" i="12"/>
  <c r="N35" i="13" l="1"/>
  <c r="N36" i="13" s="1"/>
  <c r="O13" i="13" s="1"/>
  <c r="N35" i="12"/>
  <c r="N36" i="12" s="1"/>
  <c r="O13" i="12" s="1"/>
  <c r="N37" i="13" l="1"/>
  <c r="H12" i="13" s="1"/>
  <c r="N37" i="12"/>
  <c r="H12" i="12" s="1"/>
</calcChain>
</file>

<file path=xl/sharedStrings.xml><?xml version="1.0" encoding="utf-8"?>
<sst xmlns="http://schemas.openxmlformats.org/spreadsheetml/2006/main" count="107" uniqueCount="65">
  <si>
    <t>備考</t>
    <rPh sb="0" eb="2">
      <t>ビコウ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</si>
  <si>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</si>
  <si>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</si>
  <si>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</si>
  <si>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税込合計</t>
    <rPh sb="0" eb="2">
      <t>ゼイコ</t>
    </rPh>
    <rPh sb="2" eb="4">
      <t>ゴウケイ</t>
    </rPh>
    <phoneticPr fontId="2"/>
  </si>
  <si>
    <t>受渡期日</t>
    <rPh sb="0" eb="2">
      <t>ウケワタシ</t>
    </rPh>
    <rPh sb="2" eb="4">
      <t>キジツ</t>
    </rPh>
    <phoneticPr fontId="2"/>
  </si>
  <si>
    <t>受渡場所</t>
    <rPh sb="0" eb="2">
      <t>ウケワタシ</t>
    </rPh>
    <rPh sb="2" eb="4">
      <t>バショ</t>
    </rPh>
    <phoneticPr fontId="2"/>
  </si>
  <si>
    <t>物件名称</t>
    <rPh sb="0" eb="2">
      <t>ブッケン</t>
    </rPh>
    <rPh sb="2" eb="4">
      <t>メイショウ</t>
    </rPh>
    <phoneticPr fontId="2"/>
  </si>
  <si>
    <t>取引要件</t>
    <rPh sb="0" eb="2">
      <t>トリヒキ</t>
    </rPh>
    <rPh sb="2" eb="4">
      <t>ヨウケン</t>
    </rPh>
    <phoneticPr fontId="2"/>
  </si>
  <si>
    <t>貴</t>
    <rPh sb="0" eb="1">
      <t>キ</t>
    </rPh>
    <phoneticPr fontId="2"/>
  </si>
  <si>
    <t>式</t>
    <rPh sb="0" eb="1">
      <t>シキ</t>
    </rPh>
    <phoneticPr fontId="2"/>
  </si>
  <si>
    <t xml:space="preserve"> 御見積明細書 </t>
    <rPh sb="1" eb="2">
      <t>オ</t>
    </rPh>
    <rPh sb="2" eb="4">
      <t>ミツモリ</t>
    </rPh>
    <rPh sb="4" eb="7">
      <t>メイサイショ</t>
    </rPh>
    <phoneticPr fontId="2"/>
  </si>
  <si>
    <t>台</t>
    <rPh sb="0" eb="1">
      <t>ダイ</t>
    </rPh>
    <phoneticPr fontId="2"/>
  </si>
  <si>
    <t>消費税</t>
    <rPh sb="0" eb="3">
      <t>ショウヒゼイ</t>
    </rPh>
    <phoneticPr fontId="2"/>
  </si>
  <si>
    <t>下記の通り御見積申し上げます。</t>
    <rPh sb="0" eb="2">
      <t>カキ</t>
    </rPh>
    <rPh sb="3" eb="4">
      <t>トオ</t>
    </rPh>
    <rPh sb="5" eb="6">
      <t>オ</t>
    </rPh>
    <rPh sb="6" eb="8">
      <t>ミツモリ</t>
    </rPh>
    <rPh sb="8" eb="9">
      <t>モウ</t>
    </rPh>
    <rPh sb="10" eb="11">
      <t>ア</t>
    </rPh>
    <phoneticPr fontId="2"/>
  </si>
  <si>
    <t>税率 ％</t>
    <rPh sb="0" eb="2">
      <t>ゼイリツ</t>
    </rPh>
    <phoneticPr fontId="2"/>
  </si>
  <si>
    <t>消費税額</t>
    <rPh sb="0" eb="3">
      <t>ショウヒゼイ</t>
    </rPh>
    <rPh sb="3" eb="4">
      <t>ガク</t>
    </rPh>
    <phoneticPr fontId="2"/>
  </si>
  <si>
    <t>商品名等</t>
    <rPh sb="0" eb="3">
      <t>ショウヒンメイ</t>
    </rPh>
    <rPh sb="3" eb="4">
      <t>ナド</t>
    </rPh>
    <phoneticPr fontId="2"/>
  </si>
  <si>
    <t>型式等</t>
    <rPh sb="0" eb="1">
      <t>カタ</t>
    </rPh>
    <rPh sb="1" eb="2">
      <t>シキ</t>
    </rPh>
    <rPh sb="2" eb="3">
      <t>ナド</t>
    </rPh>
    <phoneticPr fontId="2"/>
  </si>
  <si>
    <t>見積要項</t>
    <rPh sb="0" eb="2">
      <t>ミツモリ</t>
    </rPh>
    <rPh sb="2" eb="4">
      <t>ヨウコウ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</si>
  <si>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</si>
  <si>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No</t>
    <phoneticPr fontId="2"/>
  </si>
  <si>
    <t>小　 計</t>
    <rPh sb="0" eb="1">
      <t>ショウ</t>
    </rPh>
    <rPh sb="3" eb="4">
      <t>ケイ</t>
    </rPh>
    <phoneticPr fontId="2"/>
  </si>
  <si>
    <r>
      <t>合計金額</t>
    </r>
    <r>
      <rPr>
        <sz val="18"/>
        <rFont val="HG丸ｺﾞｼｯｸM-PRO"/>
        <family val="3"/>
        <charset val="128"/>
      </rPr>
      <t>(税込)</t>
    </r>
    <rPh sb="0" eb="2">
      <t>ゴウケイ</t>
    </rPh>
    <rPh sb="2" eb="4">
      <t>キンガク</t>
    </rPh>
    <rPh sb="5" eb="7">
      <t>ゼイコミ</t>
    </rPh>
    <phoneticPr fontId="2"/>
  </si>
  <si>
    <t>現金、お振込</t>
    <rPh sb="0" eb="2">
      <t>ゲンキン</t>
    </rPh>
    <rPh sb="4" eb="6">
      <t>フリコ</t>
    </rPh>
    <phoneticPr fontId="2"/>
  </si>
  <si>
    <t>920-3114</t>
    <phoneticPr fontId="2"/>
  </si>
  <si>
    <t>CN-KB31/BW1</t>
    <phoneticPr fontId="2"/>
  </si>
  <si>
    <t>取替工事費</t>
    <rPh sb="0" eb="2">
      <t>トリカエ</t>
    </rPh>
    <rPh sb="2" eb="4">
      <t>コウジ</t>
    </rPh>
    <rPh sb="4" eb="5">
      <t>ヒ</t>
    </rPh>
    <phoneticPr fontId="2"/>
  </si>
  <si>
    <t>組</t>
    <rPh sb="0" eb="1">
      <t>クミ</t>
    </rPh>
    <phoneticPr fontId="2"/>
  </si>
  <si>
    <t>諸費用</t>
    <rPh sb="0" eb="1">
      <t>ショ</t>
    </rPh>
    <rPh sb="1" eb="3">
      <t>ヒヨウ</t>
    </rPh>
    <phoneticPr fontId="2"/>
  </si>
  <si>
    <t>既設撤去処分</t>
    <rPh sb="0" eb="2">
      <t>キセツ</t>
    </rPh>
    <rPh sb="2" eb="4">
      <t>テッキョ</t>
    </rPh>
    <rPh sb="4" eb="6">
      <t>ショブン</t>
    </rPh>
    <phoneticPr fontId="2"/>
  </si>
  <si>
    <t>諸経費</t>
    <rPh sb="0" eb="3">
      <t>ショケイヒ</t>
    </rPh>
    <phoneticPr fontId="2"/>
  </si>
  <si>
    <t>出張作業</t>
    <rPh sb="0" eb="2">
      <t>シュッチョウ</t>
    </rPh>
    <rPh sb="2" eb="4">
      <t>サギョウ</t>
    </rPh>
    <phoneticPr fontId="2"/>
  </si>
  <si>
    <t>便座取替</t>
    <rPh sb="0" eb="2">
      <t>ベンザ</t>
    </rPh>
    <rPh sb="2" eb="4">
      <t>トリカエ</t>
    </rPh>
    <phoneticPr fontId="2"/>
  </si>
  <si>
    <t>設備・給排水工事</t>
    <rPh sb="0" eb="2">
      <t>セツビ</t>
    </rPh>
    <rPh sb="3" eb="4">
      <t>キュウ</t>
    </rPh>
    <rPh sb="4" eb="6">
      <t>ハイスイ</t>
    </rPh>
    <rPh sb="6" eb="8">
      <t>コウジ</t>
    </rPh>
    <phoneticPr fontId="2"/>
  </si>
  <si>
    <t>シャワートイレ　LIXIL</t>
    <phoneticPr fontId="2"/>
  </si>
  <si>
    <t xml:space="preserve"> ナカマチデンキ　様　</t>
    <rPh sb="9" eb="10">
      <t>サマ</t>
    </rPh>
    <phoneticPr fontId="2"/>
  </si>
  <si>
    <t>NO</t>
    <phoneticPr fontId="2"/>
  </si>
  <si>
    <t>２．配送：設置日は、別途打合せとなります。</t>
    <phoneticPr fontId="2"/>
  </si>
  <si>
    <t>３．配送・設置工事・旧の処分費を含みます。</t>
    <rPh sb="2" eb="4">
      <t>ハイソウ</t>
    </rPh>
    <rPh sb="5" eb="7">
      <t>セッチ</t>
    </rPh>
    <rPh sb="7" eb="9">
      <t>コウジ</t>
    </rPh>
    <rPh sb="10" eb="11">
      <t>キュウ</t>
    </rPh>
    <rPh sb="12" eb="14">
      <t>ショブン</t>
    </rPh>
    <rPh sb="14" eb="15">
      <t>ヒ</t>
    </rPh>
    <rPh sb="16" eb="17">
      <t>フク</t>
    </rPh>
    <phoneticPr fontId="2"/>
  </si>
  <si>
    <t>★ご用命は右記載の上FAXにてご返信ください ⇒</t>
    <rPh sb="2" eb="4">
      <t>ヨウメイ</t>
    </rPh>
    <rPh sb="5" eb="6">
      <t>ミギ</t>
    </rPh>
    <rPh sb="6" eb="8">
      <t>キサイ</t>
    </rPh>
    <rPh sb="9" eb="10">
      <t>ウエ</t>
    </rPh>
    <rPh sb="16" eb="18">
      <t>ヘンシン</t>
    </rPh>
    <phoneticPr fontId="2"/>
  </si>
  <si>
    <t>付の件、</t>
    <rPh sb="0" eb="1">
      <t>ツキ</t>
    </rPh>
    <rPh sb="2" eb="3">
      <t>ケン</t>
    </rPh>
    <phoneticPr fontId="2"/>
  </si>
  <si>
    <t>ご指定（ご相談）</t>
    <rPh sb="1" eb="3">
      <t>シテイ</t>
    </rPh>
    <rPh sb="5" eb="7">
      <t>ソウダン</t>
    </rPh>
    <phoneticPr fontId="2"/>
  </si>
  <si>
    <t xml:space="preserve"> 御請求明細書 </t>
    <rPh sb="1" eb="2">
      <t>オ</t>
    </rPh>
    <rPh sb="2" eb="4">
      <t>セイキュウ</t>
    </rPh>
    <rPh sb="4" eb="7">
      <t>メイサイショ</t>
    </rPh>
    <phoneticPr fontId="2"/>
  </si>
  <si>
    <t>下記の通り御請求申し上げます。</t>
    <rPh sb="0" eb="2">
      <t>カキ</t>
    </rPh>
    <rPh sb="3" eb="4">
      <t>トオ</t>
    </rPh>
    <rPh sb="5" eb="6">
      <t>オ</t>
    </rPh>
    <rPh sb="6" eb="8">
      <t>セイキュウ</t>
    </rPh>
    <rPh sb="8" eb="9">
      <t>モウ</t>
    </rPh>
    <rPh sb="10" eb="11">
      <t>ア</t>
    </rPh>
    <phoneticPr fontId="2"/>
  </si>
  <si>
    <r>
      <t>令和　　　年　　　月　　　日
領収　　　　　　　　　　　　　　　　　</t>
    </r>
    <r>
      <rPr>
        <sz val="10"/>
        <color indexed="55"/>
        <rFont val="HG丸ｺﾞｼｯｸM-PRO"/>
        <family val="3"/>
        <charset val="128"/>
      </rPr>
      <t>印･ｻｲﾝ</t>
    </r>
    <rPh sb="0" eb="2">
      <t>レイワ</t>
    </rPh>
    <rPh sb="5" eb="6">
      <t>ネン</t>
    </rPh>
    <rPh sb="9" eb="10">
      <t>ツキ</t>
    </rPh>
    <rPh sb="13" eb="14">
      <t>ヒ</t>
    </rPh>
    <rPh sb="16" eb="18">
      <t>リョウシュウ</t>
    </rPh>
    <rPh sb="35" eb="36">
      <t>イン</t>
    </rPh>
    <phoneticPr fontId="2"/>
  </si>
  <si>
    <t>★この度はご用命、有難うございました。</t>
    <rPh sb="3" eb="4">
      <t>タビ</t>
    </rPh>
    <rPh sb="6" eb="8">
      <t>ヨウメイ</t>
    </rPh>
    <rPh sb="9" eb="11">
      <t>アリガト</t>
    </rPh>
    <phoneticPr fontId="2"/>
  </si>
  <si>
    <t>工事概要</t>
    <rPh sb="0" eb="2">
      <t>コウジ</t>
    </rPh>
    <rPh sb="2" eb="4">
      <t>ガイヨウ</t>
    </rPh>
    <phoneticPr fontId="2"/>
  </si>
  <si>
    <t>１．シャワートイレに、交換しました。</t>
    <rPh sb="11" eb="13">
      <t>コウカン</t>
    </rPh>
    <phoneticPr fontId="2"/>
  </si>
  <si>
    <t>２．既設商品の処分費用を含んでおります。</t>
    <rPh sb="2" eb="4">
      <t>キセツ</t>
    </rPh>
    <rPh sb="4" eb="6">
      <t>ショウヒン</t>
    </rPh>
    <rPh sb="7" eb="9">
      <t>ショブン</t>
    </rPh>
    <rPh sb="9" eb="11">
      <t>ヒヨウ</t>
    </rPh>
    <rPh sb="12" eb="13">
      <t>フク</t>
    </rPh>
    <phoneticPr fontId="2"/>
  </si>
  <si>
    <t>３．保証期間は、設置日より１年間です。</t>
    <rPh sb="2" eb="4">
      <t>ホショウ</t>
    </rPh>
    <rPh sb="4" eb="6">
      <t>キカン</t>
    </rPh>
    <rPh sb="8" eb="10">
      <t>セッチ</t>
    </rPh>
    <rPh sb="10" eb="11">
      <t>ヒ</t>
    </rPh>
    <rPh sb="14" eb="16">
      <t>ネンカン</t>
    </rPh>
    <phoneticPr fontId="2"/>
  </si>
  <si>
    <r>
      <t>令和　　　年　　　月　　　日
ご発注者　　　　　　　　　　　　　　　　　</t>
    </r>
    <r>
      <rPr>
        <sz val="9"/>
        <color indexed="55"/>
        <rFont val="HG丸ｺﾞｼｯｸM-PRO"/>
        <family val="3"/>
        <charset val="128"/>
      </rPr>
      <t>印･ｻｲﾝ</t>
    </r>
    <rPh sb="0" eb="2">
      <t>レイワ</t>
    </rPh>
    <rPh sb="5" eb="6">
      <t>ネン</t>
    </rPh>
    <rPh sb="9" eb="10">
      <t>ツキ</t>
    </rPh>
    <rPh sb="13" eb="14">
      <t>ヒ</t>
    </rPh>
    <rPh sb="17" eb="19">
      <t>ハッチュウ</t>
    </rPh>
    <rPh sb="19" eb="20">
      <t>シャ</t>
    </rPh>
    <rPh sb="37" eb="38">
      <t>イン</t>
    </rPh>
    <phoneticPr fontId="2"/>
  </si>
  <si>
    <t>ＩＴたまご館</t>
    <rPh sb="5" eb="6">
      <t>カン</t>
    </rPh>
    <phoneticPr fontId="2"/>
  </si>
  <si>
    <t>１．本体工事は、別途です。</t>
    <rPh sb="2" eb="4">
      <t>ホンタイ</t>
    </rPh>
    <rPh sb="4" eb="6">
      <t>コウジ</t>
    </rPh>
    <rPh sb="8" eb="10">
      <t>ベット</t>
    </rPh>
    <phoneticPr fontId="2"/>
  </si>
  <si>
    <t>登録番号：T 1234567890123</t>
    <rPh sb="0" eb="2">
      <t>トウロク</t>
    </rPh>
    <rPh sb="2" eb="4">
      <t>バンゴウ</t>
    </rPh>
    <phoneticPr fontId="2"/>
  </si>
  <si>
    <t>〇▽設備工業</t>
    <rPh sb="2" eb="4">
      <t>セツビ</t>
    </rPh>
    <rPh sb="4" eb="6">
      <t>コウギョウ</t>
    </rPh>
    <phoneticPr fontId="2"/>
  </si>
  <si>
    <t>921-0000</t>
    <phoneticPr fontId="2"/>
  </si>
  <si>
    <t>金沢市兼六園町１２３</t>
    <rPh sb="0" eb="3">
      <t>カナザワシ</t>
    </rPh>
    <rPh sb="3" eb="6">
      <t>ケンロクエン</t>
    </rPh>
    <rPh sb="6" eb="7">
      <t>マチ</t>
    </rPh>
    <phoneticPr fontId="2"/>
  </si>
  <si>
    <t>TEL：076-222-1234</t>
    <phoneticPr fontId="2"/>
  </si>
  <si>
    <t>FAX：076-222-1235</t>
    <phoneticPr fontId="2"/>
  </si>
  <si>
    <t>給排水設備交換工事</t>
    <rPh sb="0" eb="1">
      <t>キュウ</t>
    </rPh>
    <rPh sb="1" eb="3">
      <t>ハイスイ</t>
    </rPh>
    <rPh sb="3" eb="5">
      <t>セツビ</t>
    </rPh>
    <rPh sb="5" eb="7">
      <t>コウカン</t>
    </rPh>
    <rPh sb="7" eb="9">
      <t>コウジ</t>
    </rPh>
    <phoneticPr fontId="2"/>
  </si>
  <si>
    <t>金沢市吉原町ハ１０番地２</t>
    <rPh sb="0" eb="3">
      <t>カ</t>
    </rPh>
    <rPh sb="3" eb="6">
      <t>ヨシハラマチ</t>
    </rPh>
    <rPh sb="9" eb="11">
      <t>バンチ</t>
    </rPh>
    <phoneticPr fontId="2"/>
  </si>
  <si>
    <t>〇▽設備 工 業</t>
    <rPh sb="2" eb="4">
      <t>セツビ</t>
    </rPh>
    <rPh sb="5" eb="6">
      <t>コウ</t>
    </rPh>
    <rPh sb="7" eb="8">
      <t>ギョウ</t>
    </rPh>
    <phoneticPr fontId="2"/>
  </si>
  <si>
    <t>北國銀行/金沢支店　普：12345678</t>
    <rPh sb="0" eb="2">
      <t>ホッコク</t>
    </rPh>
    <rPh sb="2" eb="4">
      <t>ギンコウ</t>
    </rPh>
    <rPh sb="5" eb="7">
      <t>カナザワ</t>
    </rPh>
    <rPh sb="7" eb="9">
      <t>シテン</t>
    </rPh>
    <rPh sb="10" eb="11">
      <t>フ</t>
    </rPh>
    <phoneticPr fontId="2"/>
  </si>
  <si>
    <t>携帯：090-1234-5678</t>
    <rPh sb="0" eb="2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</si>
</sst>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2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color indexed="55"/>
      <name val="HG丸ｺﾞｼｯｸM-PRO"/>
      <family val="3"/>
      <charset val="128"/>
    </font>
    <font>
      <u/>
      <sz val="2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28"/>
      <name val="HG丸ｺﾞｼｯｸM-PRO"/>
      <family val="3"/>
      <charset val="128"/>
    </font>
    <font>
      <sz val="9"/>
      <color indexed="5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38" fontId="17" fillId="0" borderId="1" xfId="2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38" fontId="17" fillId="0" borderId="5" xfId="2" applyFont="1" applyBorder="1" applyAlignment="1" applyProtection="1">
      <alignment horizontal="center" vertical="center"/>
      <protection locked="0"/>
    </xf>
    <xf numFmtId="38" fontId="17" fillId="0" borderId="3" xfId="2" applyFont="1" applyBorder="1" applyProtection="1">
      <alignment vertical="center"/>
      <protection locked="0"/>
    </xf>
    <xf numFmtId="38" fontId="17" fillId="0" borderId="3" xfId="2" applyFont="1" applyBorder="1" applyAlignment="1" applyProtection="1">
      <alignment horizontal="right" vertical="center"/>
    </xf>
    <xf numFmtId="38" fontId="17" fillId="0" borderId="1" xfId="2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/>
    <xf numFmtId="0" fontId="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9" fontId="17" fillId="0" borderId="35" xfId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Protection="1">
      <alignment vertical="center"/>
      <protection locked="0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11" fillId="0" borderId="27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9" fontId="3" fillId="0" borderId="30" xfId="1" applyFont="1" applyBorder="1" applyAlignment="1" applyProtection="1">
      <alignment horizontal="center" vertical="center"/>
      <protection locked="0"/>
    </xf>
    <xf numFmtId="3" fontId="3" fillId="0" borderId="35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6" fontId="17" fillId="0" borderId="10" xfId="0" applyNumberFormat="1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5" fontId="5" fillId="2" borderId="20" xfId="0" applyNumberFormat="1" applyFont="1" applyFill="1" applyBorder="1" applyAlignment="1">
      <alignment horizontal="center" vertical="center"/>
    </xf>
    <xf numFmtId="5" fontId="5" fillId="2" borderId="22" xfId="0" applyNumberFormat="1" applyFont="1" applyFill="1" applyBorder="1" applyAlignment="1">
      <alignment horizontal="center" vertical="center"/>
    </xf>
    <xf numFmtId="5" fontId="5" fillId="2" borderId="27" xfId="0" applyNumberFormat="1" applyFont="1" applyFill="1" applyBorder="1" applyAlignment="1">
      <alignment horizontal="center" vertical="center"/>
    </xf>
    <xf numFmtId="5" fontId="5" fillId="2" borderId="29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" fontId="3" fillId="0" borderId="26" xfId="0" applyNumberFormat="1" applyFont="1" applyBorder="1" applyAlignment="1">
      <alignment horizontal="center" vertical="center"/>
    </xf>
    <xf numFmtId="5" fontId="3" fillId="0" borderId="29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6" fontId="17" fillId="0" borderId="4" xfId="0" applyNumberFormat="1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176" fontId="3" fillId="0" borderId="4" xfId="0" applyNumberFormat="1" applyFont="1" applyBorder="1" applyAlignment="1" applyProtection="1">
      <alignment horizontal="left" vertical="center"/>
      <protection locked="0"/>
    </xf>
    <xf numFmtId="176" fontId="3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205741</xdr:colOff>
      <xdr:row>5</xdr:row>
      <xdr:rowOff>274525</xdr:rowOff>
    </xdr:from>
    <xdr:to>
      <xdr:col>15</xdr:col>
      <xdr:colOff>441961</xdr:colOff>
      <xdr:row>8</xdr:row>
      <xdr:rowOff>205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5C07416-9168-1FF6-6806-EBEE9BCE4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381" y="2187145"/>
          <a:ext cx="556260" cy="55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6</xdr:row>
      <xdr:rowOff>0</xdr:rowOff>
    </xdr:from>
    <xdr:to>
      <xdr:col>15</xdr:col>
      <xdr:colOff>426720</xdr:colOff>
      <xdr:row>8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31E9E4-05A1-4258-8034-2401C0AD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3140" y="2194560"/>
          <a:ext cx="556260" cy="556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510;&#12452;&#12489;&#12461;&#12517;&#12513;&#12531;&#12488;\&#12456;&#12463;&#12475;&#12523;&#35531;&#27714;&#26360;\&#35211;&#31309;&#12456;&#12450;&#12467;&#12531;&#27161;&#2831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商品マスタ"/>
      <sheetName val="Sheet3"/>
    </sheetNames>
    <sheetDataSet>
      <sheetData sheetId="0"/>
      <sheetData sheetId="1">
        <row r="2">
          <cell r="E2" t="str">
            <v>台</v>
          </cell>
        </row>
        <row r="3">
          <cell r="E3" t="str">
            <v>枚</v>
          </cell>
        </row>
        <row r="4">
          <cell r="E4" t="str">
            <v>ｍ</v>
          </cell>
        </row>
        <row r="5">
          <cell r="E5" t="str">
            <v>本</v>
          </cell>
        </row>
        <row r="6">
          <cell r="E6" t="str">
            <v>式</v>
          </cell>
        </row>
        <row r="7">
          <cell r="E7" t="str">
            <v>コ</v>
          </cell>
        </row>
        <row r="8">
          <cell r="E8" t="str">
            <v>組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71A8-FD3A-40D1-9FA7-BCCF1AFBFBBA}">
  <dimension ref="B1:T40"/>
  <sheetViews>
    <sheetView topLeftCell="A8" zoomScale="78" zoomScaleNormal="78" workbookViewId="0">
      <selection activeCell="B1" sqref="B1:I1"/>
    </sheetView>
  </sheetViews>
  <sheetFormatPr defaultRowHeight="13.2" x14ac:dyDescent="0.2"/>
  <cols>
    <col min="1" max="1" width="1.21875" customWidth="1"/>
    <col min="2" max="2" width="4.44140625" customWidth="1"/>
    <col min="3" max="3" width="6.21875" customWidth="1"/>
    <col min="4" max="9" width="5" customWidth="1"/>
    <col min="10" max="10" width="10" customWidth="1"/>
    <col min="11" max="12" width="5.21875" customWidth="1"/>
    <col min="13" max="13" width="10" customWidth="1"/>
    <col min="14" max="14" width="13.44140625" customWidth="1"/>
    <col min="15" max="15" width="4.6640625" customWidth="1"/>
    <col min="16" max="16" width="7.77734375" customWidth="1"/>
  </cols>
  <sheetData>
    <row r="1" spans="2:16" ht="37.5" customHeight="1" x14ac:dyDescent="0.2">
      <c r="B1" s="101" t="s">
        <v>11</v>
      </c>
      <c r="C1" s="101"/>
      <c r="D1" s="101"/>
      <c r="E1" s="101"/>
      <c r="F1" s="101"/>
      <c r="G1" s="101"/>
      <c r="H1" s="101"/>
      <c r="I1" s="101"/>
      <c r="J1" s="4"/>
      <c r="K1" s="4"/>
      <c r="L1" s="4"/>
      <c r="M1" s="102">
        <v>45748</v>
      </c>
      <c r="N1" s="102"/>
      <c r="O1" s="20" t="s">
        <v>21</v>
      </c>
      <c r="P1" s="19">
        <v>250401</v>
      </c>
    </row>
    <row r="2" spans="2:16" ht="24" customHeight="1" x14ac:dyDescent="0.2">
      <c r="B2" s="103" t="s">
        <v>25</v>
      </c>
      <c r="C2" s="104"/>
      <c r="D2" s="104"/>
      <c r="E2" s="105" t="s">
        <v>61</v>
      </c>
      <c r="F2" s="105"/>
      <c r="G2" s="105"/>
      <c r="H2" s="105"/>
      <c r="I2" s="105"/>
      <c r="J2" s="105"/>
      <c r="K2" s="105"/>
      <c r="L2" s="4"/>
      <c r="M2" s="4"/>
      <c r="N2" s="4"/>
      <c r="O2" s="4"/>
      <c r="P2" s="4"/>
    </row>
    <row r="3" spans="2:16" ht="22.8" customHeight="1" x14ac:dyDescent="0.25">
      <c r="B3" s="106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5"/>
      <c r="M3" s="107" t="s">
        <v>54</v>
      </c>
      <c r="N3" s="107"/>
      <c r="O3" s="107"/>
      <c r="P3" s="107"/>
    </row>
    <row r="4" spans="2:16" ht="33" customHeight="1" x14ac:dyDescent="0.3">
      <c r="B4" s="92" t="s">
        <v>36</v>
      </c>
      <c r="C4" s="92"/>
      <c r="D4" s="92"/>
      <c r="E4" s="92"/>
      <c r="F4" s="92"/>
      <c r="G4" s="92"/>
      <c r="H4" s="92"/>
      <c r="I4" s="92"/>
      <c r="J4" s="92"/>
      <c r="K4" s="92"/>
      <c r="L4" s="6"/>
      <c r="M4" s="93" t="s">
        <v>34</v>
      </c>
      <c r="N4" s="93"/>
      <c r="O4" s="93"/>
      <c r="P4" s="6"/>
    </row>
    <row r="5" spans="2:16" ht="33.75" customHeight="1" x14ac:dyDescent="0.2">
      <c r="B5" s="21" t="s">
        <v>9</v>
      </c>
      <c r="C5" s="99">
        <v>45748</v>
      </c>
      <c r="D5" s="99"/>
      <c r="E5" s="99"/>
      <c r="F5" s="99"/>
      <c r="G5" s="22" t="s">
        <v>41</v>
      </c>
      <c r="H5" s="23"/>
      <c r="I5" s="22"/>
      <c r="J5" s="4"/>
      <c r="K5" s="2"/>
      <c r="L5" s="94" t="s">
        <v>55</v>
      </c>
      <c r="M5" s="94"/>
      <c r="N5" s="94"/>
      <c r="O5" s="94"/>
      <c r="P5" s="94"/>
    </row>
    <row r="6" spans="2:16" ht="22.5" customHeight="1" x14ac:dyDescent="0.2">
      <c r="B6" s="95" t="s">
        <v>14</v>
      </c>
      <c r="C6" s="95"/>
      <c r="D6" s="95"/>
      <c r="E6" s="95"/>
      <c r="F6" s="95"/>
      <c r="G6" s="95"/>
      <c r="H6" s="95"/>
      <c r="I6" s="95"/>
      <c r="J6" s="4"/>
      <c r="K6" s="2"/>
      <c r="L6" s="2"/>
      <c r="M6" s="17" t="s">
        <v>56</v>
      </c>
      <c r="N6" s="100" t="s">
        <v>57</v>
      </c>
      <c r="O6" s="100"/>
      <c r="P6" s="100"/>
    </row>
    <row r="7" spans="2:16" ht="21.6" customHeight="1" x14ac:dyDescent="0.2">
      <c r="B7" s="96" t="s">
        <v>5</v>
      </c>
      <c r="C7" s="96"/>
      <c r="D7" s="98" t="s">
        <v>42</v>
      </c>
      <c r="E7" s="98"/>
      <c r="F7" s="98"/>
      <c r="G7" s="98"/>
      <c r="H7" s="98"/>
      <c r="I7" s="98"/>
      <c r="J7" s="4"/>
      <c r="K7" s="2"/>
      <c r="L7" s="2"/>
      <c r="M7" s="97" t="s">
        <v>58</v>
      </c>
      <c r="N7" s="97"/>
      <c r="O7" s="97"/>
      <c r="P7" s="18"/>
    </row>
    <row r="8" spans="2:16" ht="21.6" customHeight="1" x14ac:dyDescent="0.2">
      <c r="B8" s="70" t="s">
        <v>6</v>
      </c>
      <c r="C8" s="70"/>
      <c r="D8" s="70" t="s">
        <v>42</v>
      </c>
      <c r="E8" s="70"/>
      <c r="F8" s="70"/>
      <c r="G8" s="70"/>
      <c r="H8" s="70"/>
      <c r="I8" s="70"/>
      <c r="J8" s="4"/>
      <c r="K8" s="2"/>
      <c r="L8" s="2"/>
      <c r="M8" s="97" t="s">
        <v>59</v>
      </c>
      <c r="N8" s="97"/>
      <c r="O8" s="97"/>
      <c r="P8" s="18"/>
    </row>
    <row r="9" spans="2:16" ht="21.6" customHeight="1" x14ac:dyDescent="0.2">
      <c r="B9" s="70" t="s">
        <v>7</v>
      </c>
      <c r="C9" s="70"/>
      <c r="D9" s="70" t="s">
        <v>60</v>
      </c>
      <c r="E9" s="70"/>
      <c r="F9" s="70"/>
      <c r="G9" s="70"/>
      <c r="H9" s="70"/>
      <c r="I9" s="70"/>
      <c r="J9" s="4"/>
      <c r="K9" s="2"/>
      <c r="L9" s="2"/>
      <c r="M9" s="72" t="s">
        <v>64</v>
      </c>
      <c r="N9" s="72"/>
      <c r="O9" s="72"/>
      <c r="P9" s="72"/>
    </row>
    <row r="10" spans="2:16" ht="21.6" customHeight="1" x14ac:dyDescent="0.15">
      <c r="B10" s="70" t="s">
        <v>8</v>
      </c>
      <c r="C10" s="70"/>
      <c r="D10" s="70" t="s">
        <v>24</v>
      </c>
      <c r="E10" s="70"/>
      <c r="F10" s="70"/>
      <c r="G10" s="70"/>
      <c r="H10" s="70"/>
      <c r="I10" s="70"/>
      <c r="J10" s="71"/>
      <c r="K10" s="71"/>
      <c r="L10" s="71"/>
      <c r="M10" s="72"/>
      <c r="N10" s="72"/>
      <c r="O10" s="72"/>
      <c r="P10" s="72"/>
    </row>
    <row r="11" spans="2:16" ht="9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</row>
    <row r="12" spans="2:16" ht="20.25" customHeight="1" x14ac:dyDescent="0.2">
      <c r="B12" s="73" t="s">
        <v>23</v>
      </c>
      <c r="C12" s="74"/>
      <c r="D12" s="74"/>
      <c r="E12" s="74"/>
      <c r="F12" s="74"/>
      <c r="G12" s="75"/>
      <c r="H12" s="79">
        <f>N37</f>
        <v>88000</v>
      </c>
      <c r="I12" s="79"/>
      <c r="J12" s="79"/>
      <c r="K12" s="79"/>
      <c r="L12" s="79"/>
      <c r="M12" s="80"/>
      <c r="N12" s="24" t="s">
        <v>15</v>
      </c>
      <c r="O12" s="83" t="s">
        <v>16</v>
      </c>
      <c r="P12" s="63"/>
    </row>
    <row r="13" spans="2:16" ht="20.25" customHeight="1" x14ac:dyDescent="0.2">
      <c r="B13" s="76"/>
      <c r="C13" s="77"/>
      <c r="D13" s="77"/>
      <c r="E13" s="77"/>
      <c r="F13" s="77"/>
      <c r="G13" s="78"/>
      <c r="H13" s="81"/>
      <c r="I13" s="81"/>
      <c r="J13" s="81"/>
      <c r="K13" s="81"/>
      <c r="L13" s="81"/>
      <c r="M13" s="82"/>
      <c r="N13" s="43">
        <v>0.1</v>
      </c>
      <c r="O13" s="84">
        <f>N36</f>
        <v>8000</v>
      </c>
      <c r="P13" s="85"/>
    </row>
    <row r="14" spans="2:16" s="1" customFormat="1" ht="19.8" customHeight="1" x14ac:dyDescent="0.2">
      <c r="B14" s="25" t="s">
        <v>37</v>
      </c>
      <c r="C14" s="67" t="s">
        <v>17</v>
      </c>
      <c r="D14" s="68"/>
      <c r="E14" s="68"/>
      <c r="F14" s="68"/>
      <c r="G14" s="69"/>
      <c r="H14" s="67" t="s">
        <v>18</v>
      </c>
      <c r="I14" s="68"/>
      <c r="J14" s="69"/>
      <c r="K14" s="26" t="s">
        <v>3</v>
      </c>
      <c r="L14" s="26" t="s">
        <v>2</v>
      </c>
      <c r="M14" s="27" t="s">
        <v>1</v>
      </c>
      <c r="N14" s="28" t="s">
        <v>20</v>
      </c>
      <c r="O14" s="68" t="s">
        <v>0</v>
      </c>
      <c r="P14" s="86"/>
    </row>
    <row r="15" spans="2:16" ht="19.8" customHeight="1" x14ac:dyDescent="0.2">
      <c r="B15" s="29">
        <v>1</v>
      </c>
      <c r="C15" s="60" t="s">
        <v>35</v>
      </c>
      <c r="D15" s="58"/>
      <c r="E15" s="58"/>
      <c r="F15" s="58"/>
      <c r="G15" s="61"/>
      <c r="H15" s="87" t="s">
        <v>26</v>
      </c>
      <c r="I15" s="88"/>
      <c r="J15" s="89"/>
      <c r="K15" s="10">
        <v>1</v>
      </c>
      <c r="L15" s="9" t="s">
        <v>12</v>
      </c>
      <c r="M15" s="11">
        <v>60000</v>
      </c>
      <c r="N15" s="12">
        <f t="shared" ref="N15:N34" si="0">IF(K15&gt;=1,K15*M15,"-")</f>
        <v>60000</v>
      </c>
      <c r="O15" s="90">
        <v>92000</v>
      </c>
      <c r="P15" s="91"/>
    </row>
    <row r="16" spans="2:16" ht="19.8" customHeight="1" x14ac:dyDescent="0.2">
      <c r="B16" s="30">
        <v>2</v>
      </c>
      <c r="C16" s="60" t="s">
        <v>27</v>
      </c>
      <c r="D16" s="58"/>
      <c r="E16" s="58"/>
      <c r="F16" s="58"/>
      <c r="G16" s="61"/>
      <c r="H16" s="55" t="s">
        <v>33</v>
      </c>
      <c r="I16" s="56"/>
      <c r="J16" s="57"/>
      <c r="K16" s="8">
        <v>1</v>
      </c>
      <c r="L16" s="8" t="s">
        <v>28</v>
      </c>
      <c r="M16" s="3">
        <v>10000</v>
      </c>
      <c r="N16" s="13">
        <f t="shared" si="0"/>
        <v>10000</v>
      </c>
      <c r="O16" s="58"/>
      <c r="P16" s="59"/>
    </row>
    <row r="17" spans="2:20" ht="19.8" customHeight="1" x14ac:dyDescent="0.2">
      <c r="B17" s="30">
        <v>3</v>
      </c>
      <c r="C17" s="60" t="s">
        <v>29</v>
      </c>
      <c r="D17" s="58"/>
      <c r="E17" s="58"/>
      <c r="F17" s="58"/>
      <c r="G17" s="61"/>
      <c r="H17" s="55" t="s">
        <v>30</v>
      </c>
      <c r="I17" s="56"/>
      <c r="J17" s="57"/>
      <c r="K17" s="8">
        <v>1</v>
      </c>
      <c r="L17" s="8" t="s">
        <v>12</v>
      </c>
      <c r="M17" s="3">
        <v>5000</v>
      </c>
      <c r="N17" s="13">
        <f>IF(K17&gt;=1,K17*M17,"-")</f>
        <v>5000</v>
      </c>
      <c r="O17" s="58"/>
      <c r="P17" s="59"/>
    </row>
    <row r="18" spans="2:20" ht="19.8" customHeight="1" x14ac:dyDescent="0.2">
      <c r="B18" s="30">
        <v>4</v>
      </c>
      <c r="C18" s="60" t="s">
        <v>31</v>
      </c>
      <c r="D18" s="58"/>
      <c r="E18" s="58"/>
      <c r="F18" s="58"/>
      <c r="G18" s="61"/>
      <c r="H18" s="55" t="s">
        <v>32</v>
      </c>
      <c r="I18" s="56"/>
      <c r="J18" s="57"/>
      <c r="K18" s="8">
        <v>1</v>
      </c>
      <c r="L18" s="8" t="s">
        <v>10</v>
      </c>
      <c r="M18" s="3">
        <v>5000</v>
      </c>
      <c r="N18" s="13">
        <f t="shared" si="0"/>
        <v>5000</v>
      </c>
      <c r="O18" s="58"/>
      <c r="P18" s="59"/>
    </row>
    <row r="19" spans="2:20" ht="19.8" customHeight="1" x14ac:dyDescent="0.2">
      <c r="B19" s="30">
        <v>5</v>
      </c>
      <c r="C19" s="60"/>
      <c r="D19" s="58"/>
      <c r="E19" s="58"/>
      <c r="F19" s="58"/>
      <c r="G19" s="61"/>
      <c r="H19" s="55"/>
      <c r="I19" s="56"/>
      <c r="J19" s="57"/>
      <c r="K19" s="8"/>
      <c r="L19" s="8"/>
      <c r="M19" s="3"/>
      <c r="N19" s="13" t="str">
        <f t="shared" si="0"/>
        <v>-</v>
      </c>
      <c r="O19" s="66"/>
      <c r="P19" s="59"/>
    </row>
    <row r="20" spans="2:20" ht="19.8" customHeight="1" x14ac:dyDescent="0.2">
      <c r="B20" s="30">
        <v>6</v>
      </c>
      <c r="C20" s="60"/>
      <c r="D20" s="58"/>
      <c r="E20" s="58"/>
      <c r="F20" s="58"/>
      <c r="G20" s="61"/>
      <c r="H20" s="55"/>
      <c r="I20" s="56"/>
      <c r="J20" s="57"/>
      <c r="K20" s="8"/>
      <c r="L20" s="8"/>
      <c r="M20" s="3"/>
      <c r="N20" s="13" t="str">
        <f t="shared" si="0"/>
        <v>-</v>
      </c>
      <c r="O20" s="66"/>
      <c r="P20" s="59"/>
    </row>
    <row r="21" spans="2:20" ht="19.8" customHeight="1" x14ac:dyDescent="0.2">
      <c r="B21" s="30">
        <v>7</v>
      </c>
      <c r="C21" s="60"/>
      <c r="D21" s="58"/>
      <c r="E21" s="58"/>
      <c r="F21" s="58"/>
      <c r="G21" s="61"/>
      <c r="H21" s="55"/>
      <c r="I21" s="56"/>
      <c r="J21" s="57"/>
      <c r="K21" s="8"/>
      <c r="L21" s="8"/>
      <c r="M21" s="3"/>
      <c r="N21" s="13" t="str">
        <f t="shared" si="0"/>
        <v>-</v>
      </c>
      <c r="O21" s="66"/>
      <c r="P21" s="59"/>
    </row>
    <row r="22" spans="2:20" ht="19.8" customHeight="1" x14ac:dyDescent="0.2">
      <c r="B22" s="30">
        <v>8</v>
      </c>
      <c r="C22" s="60"/>
      <c r="D22" s="58"/>
      <c r="E22" s="58"/>
      <c r="F22" s="58"/>
      <c r="G22" s="61"/>
      <c r="H22" s="55"/>
      <c r="I22" s="56"/>
      <c r="J22" s="57"/>
      <c r="K22" s="8"/>
      <c r="L22" s="8"/>
      <c r="M22" s="3"/>
      <c r="N22" s="13" t="str">
        <f t="shared" si="0"/>
        <v>-</v>
      </c>
      <c r="O22" s="66"/>
      <c r="P22" s="59"/>
    </row>
    <row r="23" spans="2:20" ht="19.8" customHeight="1" x14ac:dyDescent="0.2">
      <c r="B23" s="30">
        <v>9</v>
      </c>
      <c r="C23" s="60"/>
      <c r="D23" s="58"/>
      <c r="E23" s="58"/>
      <c r="F23" s="58"/>
      <c r="G23" s="61"/>
      <c r="H23" s="55"/>
      <c r="I23" s="56"/>
      <c r="J23" s="57"/>
      <c r="K23" s="8"/>
      <c r="L23" s="8"/>
      <c r="M23" s="3"/>
      <c r="N23" s="13" t="str">
        <f t="shared" si="0"/>
        <v>-</v>
      </c>
      <c r="O23" s="58"/>
      <c r="P23" s="59"/>
    </row>
    <row r="24" spans="2:20" ht="19.8" customHeight="1" x14ac:dyDescent="0.2">
      <c r="B24" s="30">
        <v>10</v>
      </c>
      <c r="C24" s="60"/>
      <c r="D24" s="58"/>
      <c r="E24" s="58"/>
      <c r="F24" s="58"/>
      <c r="G24" s="61"/>
      <c r="H24" s="55"/>
      <c r="I24" s="56"/>
      <c r="J24" s="57"/>
      <c r="K24" s="8"/>
      <c r="L24" s="8"/>
      <c r="M24" s="3"/>
      <c r="N24" s="13" t="str">
        <f t="shared" si="0"/>
        <v>-</v>
      </c>
      <c r="O24" s="58"/>
      <c r="P24" s="59"/>
    </row>
    <row r="25" spans="2:20" ht="19.8" customHeight="1" x14ac:dyDescent="0.2">
      <c r="B25" s="30">
        <v>11</v>
      </c>
      <c r="C25" s="60"/>
      <c r="D25" s="58"/>
      <c r="E25" s="58"/>
      <c r="F25" s="58"/>
      <c r="G25" s="61"/>
      <c r="H25" s="55"/>
      <c r="I25" s="56"/>
      <c r="J25" s="57"/>
      <c r="K25" s="8"/>
      <c r="L25" s="8"/>
      <c r="M25" s="3"/>
      <c r="N25" s="13" t="str">
        <f t="shared" si="0"/>
        <v>-</v>
      </c>
      <c r="O25" s="58"/>
      <c r="P25" s="59"/>
    </row>
    <row r="26" spans="2:20" ht="19.8" customHeight="1" x14ac:dyDescent="0.2">
      <c r="B26" s="30">
        <v>12</v>
      </c>
      <c r="C26" s="60"/>
      <c r="D26" s="58"/>
      <c r="E26" s="58"/>
      <c r="F26" s="58"/>
      <c r="G26" s="61"/>
      <c r="H26" s="55"/>
      <c r="I26" s="56"/>
      <c r="J26" s="57"/>
      <c r="K26" s="8"/>
      <c r="L26" s="8"/>
      <c r="M26" s="3"/>
      <c r="N26" s="13" t="str">
        <f t="shared" si="0"/>
        <v>-</v>
      </c>
      <c r="O26" s="58"/>
      <c r="P26" s="59"/>
    </row>
    <row r="27" spans="2:20" ht="19.8" customHeight="1" x14ac:dyDescent="0.2">
      <c r="B27" s="30">
        <v>13</v>
      </c>
      <c r="C27" s="60"/>
      <c r="D27" s="58"/>
      <c r="E27" s="58"/>
      <c r="F27" s="58"/>
      <c r="G27" s="61"/>
      <c r="H27" s="55"/>
      <c r="I27" s="56"/>
      <c r="J27" s="57"/>
      <c r="K27" s="8"/>
      <c r="L27" s="8"/>
      <c r="M27" s="3"/>
      <c r="N27" s="13" t="str">
        <f t="shared" si="0"/>
        <v>-</v>
      </c>
      <c r="O27" s="58"/>
      <c r="P27" s="59"/>
      <c r="Q27" s="7"/>
      <c r="R27" s="7"/>
      <c r="S27" s="7"/>
      <c r="T27" s="7"/>
    </row>
    <row r="28" spans="2:20" ht="19.8" customHeight="1" x14ac:dyDescent="0.2">
      <c r="B28" s="30">
        <v>14</v>
      </c>
      <c r="C28" s="60"/>
      <c r="D28" s="58"/>
      <c r="E28" s="58"/>
      <c r="F28" s="58"/>
      <c r="G28" s="61"/>
      <c r="H28" s="55"/>
      <c r="I28" s="56"/>
      <c r="J28" s="57"/>
      <c r="K28" s="8"/>
      <c r="L28" s="8"/>
      <c r="M28" s="3"/>
      <c r="N28" s="13" t="str">
        <f t="shared" si="0"/>
        <v>-</v>
      </c>
      <c r="O28" s="58"/>
      <c r="P28" s="59"/>
      <c r="Q28" s="7"/>
      <c r="R28" s="7"/>
      <c r="S28" s="7"/>
      <c r="T28" s="7"/>
    </row>
    <row r="29" spans="2:20" ht="19.8" customHeight="1" x14ac:dyDescent="0.2">
      <c r="B29" s="30">
        <v>15</v>
      </c>
      <c r="C29" s="60"/>
      <c r="D29" s="58"/>
      <c r="E29" s="58"/>
      <c r="F29" s="58"/>
      <c r="G29" s="61"/>
      <c r="H29" s="55"/>
      <c r="I29" s="56"/>
      <c r="J29" s="57"/>
      <c r="K29" s="8"/>
      <c r="L29" s="8"/>
      <c r="M29" s="3"/>
      <c r="N29" s="13" t="str">
        <f t="shared" si="0"/>
        <v>-</v>
      </c>
      <c r="O29" s="58"/>
      <c r="P29" s="59"/>
      <c r="Q29" s="7"/>
      <c r="R29" s="7"/>
      <c r="S29" s="7"/>
      <c r="T29" s="7"/>
    </row>
    <row r="30" spans="2:20" ht="19.8" customHeight="1" x14ac:dyDescent="0.2">
      <c r="B30" s="30">
        <v>16</v>
      </c>
      <c r="C30" s="60"/>
      <c r="D30" s="58"/>
      <c r="E30" s="58"/>
      <c r="F30" s="58"/>
      <c r="G30" s="61"/>
      <c r="H30" s="55"/>
      <c r="I30" s="56"/>
      <c r="J30" s="57"/>
      <c r="K30" s="8"/>
      <c r="L30" s="8"/>
      <c r="M30" s="3"/>
      <c r="N30" s="13" t="str">
        <f t="shared" si="0"/>
        <v>-</v>
      </c>
      <c r="O30" s="58"/>
      <c r="P30" s="59"/>
    </row>
    <row r="31" spans="2:20" ht="19.8" customHeight="1" x14ac:dyDescent="0.2">
      <c r="B31" s="29">
        <v>17</v>
      </c>
      <c r="C31" s="60"/>
      <c r="D31" s="58"/>
      <c r="E31" s="58"/>
      <c r="F31" s="58"/>
      <c r="G31" s="61"/>
      <c r="H31" s="55"/>
      <c r="I31" s="56"/>
      <c r="J31" s="57"/>
      <c r="K31" s="8"/>
      <c r="L31" s="8"/>
      <c r="M31" s="3"/>
      <c r="N31" s="13" t="str">
        <f t="shared" si="0"/>
        <v>-</v>
      </c>
      <c r="O31" s="58"/>
      <c r="P31" s="59"/>
    </row>
    <row r="32" spans="2:20" ht="19.8" customHeight="1" x14ac:dyDescent="0.2">
      <c r="B32" s="31">
        <v>18</v>
      </c>
      <c r="C32" s="60"/>
      <c r="D32" s="58"/>
      <c r="E32" s="58"/>
      <c r="F32" s="58"/>
      <c r="G32" s="61"/>
      <c r="H32" s="55"/>
      <c r="I32" s="56"/>
      <c r="J32" s="57"/>
      <c r="K32" s="8"/>
      <c r="L32" s="8"/>
      <c r="M32" s="3"/>
      <c r="N32" s="13" t="str">
        <f t="shared" si="0"/>
        <v>-</v>
      </c>
      <c r="O32" s="58"/>
      <c r="P32" s="59"/>
    </row>
    <row r="33" spans="2:16" ht="19.8" customHeight="1" x14ac:dyDescent="0.2">
      <c r="B33" s="30">
        <v>19</v>
      </c>
      <c r="C33" s="60"/>
      <c r="D33" s="58"/>
      <c r="E33" s="58"/>
      <c r="F33" s="58"/>
      <c r="G33" s="61"/>
      <c r="H33" s="55"/>
      <c r="I33" s="56"/>
      <c r="J33" s="57"/>
      <c r="K33" s="8"/>
      <c r="L33" s="8"/>
      <c r="M33" s="3"/>
      <c r="N33" s="13" t="str">
        <f>IF(K33&gt;=1,K33*M33,"-")</f>
        <v>-</v>
      </c>
      <c r="O33" s="58"/>
      <c r="P33" s="59"/>
    </row>
    <row r="34" spans="2:16" ht="19.8" customHeight="1" x14ac:dyDescent="0.2">
      <c r="B34" s="30">
        <v>20</v>
      </c>
      <c r="C34" s="60"/>
      <c r="D34" s="58"/>
      <c r="E34" s="58"/>
      <c r="F34" s="58"/>
      <c r="G34" s="61"/>
      <c r="H34" s="55"/>
      <c r="I34" s="56"/>
      <c r="J34" s="57"/>
      <c r="K34" s="8"/>
      <c r="L34" s="8"/>
      <c r="M34" s="3"/>
      <c r="N34" s="13" t="str">
        <f t="shared" si="0"/>
        <v>-</v>
      </c>
      <c r="O34" s="58"/>
      <c r="P34" s="59"/>
    </row>
    <row r="35" spans="2:16" ht="22.5" customHeight="1" x14ac:dyDescent="0.2">
      <c r="B35" s="32"/>
      <c r="C35" s="33" t="s">
        <v>19</v>
      </c>
      <c r="D35" s="34"/>
      <c r="E35" s="34"/>
      <c r="F35" s="34"/>
      <c r="G35" s="34"/>
      <c r="H35" s="34"/>
      <c r="I35" s="34"/>
      <c r="J35" s="34"/>
      <c r="K35" s="35"/>
      <c r="L35" s="36"/>
      <c r="M35" s="37" t="s">
        <v>22</v>
      </c>
      <c r="N35" s="44">
        <f>SUM(N15:N34)</f>
        <v>80000</v>
      </c>
      <c r="O35" s="62"/>
      <c r="P35" s="63"/>
    </row>
    <row r="36" spans="2:16" ht="22.5" customHeight="1" x14ac:dyDescent="0.2">
      <c r="B36" s="38"/>
      <c r="C36" s="54" t="s">
        <v>53</v>
      </c>
      <c r="D36" s="54"/>
      <c r="E36" s="54"/>
      <c r="F36" s="54"/>
      <c r="G36" s="54"/>
      <c r="H36" s="54"/>
      <c r="I36" s="54"/>
      <c r="J36" s="54"/>
      <c r="K36" s="4"/>
      <c r="L36" s="15"/>
      <c r="M36" s="14" t="s">
        <v>13</v>
      </c>
      <c r="N36" s="45">
        <f>N35*N13</f>
        <v>8000</v>
      </c>
      <c r="O36" s="64"/>
      <c r="P36" s="65"/>
    </row>
    <row r="37" spans="2:16" ht="22.5" customHeight="1" x14ac:dyDescent="0.2">
      <c r="B37" s="38"/>
      <c r="C37" s="54" t="s">
        <v>38</v>
      </c>
      <c r="D37" s="54"/>
      <c r="E37" s="54"/>
      <c r="F37" s="54"/>
      <c r="G37" s="54"/>
      <c r="H37" s="54"/>
      <c r="I37" s="54"/>
      <c r="J37" s="54"/>
      <c r="K37" s="4"/>
      <c r="L37" s="15"/>
      <c r="M37" s="16" t="s">
        <v>4</v>
      </c>
      <c r="N37" s="46">
        <f>SUM(N35:N36)</f>
        <v>88000</v>
      </c>
      <c r="O37" s="47"/>
      <c r="P37" s="48"/>
    </row>
    <row r="38" spans="2:16" ht="22.5" customHeight="1" x14ac:dyDescent="0.2">
      <c r="B38" s="38"/>
      <c r="C38" s="54" t="s">
        <v>39</v>
      </c>
      <c r="D38" s="54"/>
      <c r="E38" s="54"/>
      <c r="F38" s="54"/>
      <c r="G38" s="54"/>
      <c r="H38" s="54"/>
      <c r="I38" s="54"/>
      <c r="J38" s="54"/>
      <c r="K38" s="49" t="s">
        <v>51</v>
      </c>
      <c r="L38" s="50"/>
      <c r="M38" s="50"/>
      <c r="N38" s="50"/>
      <c r="O38" s="50"/>
      <c r="P38" s="51"/>
    </row>
    <row r="39" spans="2:16" ht="22.5" customHeight="1" x14ac:dyDescent="0.2">
      <c r="B39" s="38"/>
      <c r="C39" s="54" t="s">
        <v>40</v>
      </c>
      <c r="D39" s="54"/>
      <c r="E39" s="54"/>
      <c r="F39" s="54"/>
      <c r="G39" s="54"/>
      <c r="H39" s="54"/>
      <c r="I39" s="54"/>
      <c r="J39" s="54"/>
      <c r="K39" s="52"/>
      <c r="L39" s="52"/>
      <c r="M39" s="52"/>
      <c r="N39" s="52"/>
      <c r="O39" s="52"/>
      <c r="P39" s="53"/>
    </row>
    <row r="40" spans="2:16" ht="9" customHeight="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1"/>
      <c r="L40" s="41"/>
      <c r="M40" s="41"/>
      <c r="N40" s="41"/>
      <c r="O40" s="41"/>
      <c r="P40" s="42"/>
    </row>
  </sheetData>
  <sheetProtection algorithmName="SHA-512" hashValue="c8jp0FX2iQA7WHp5RY9aytAau6a174m/DVRfz9xs7SOUYQK2HqFikvHve+tJ4neFlOrczQD6C1BWChVffOs2zw==" saltValue="Lu4gzNcNo9/xNxbfZmecNA==" spinCount="100000" sheet="1" objects="1" scenarios="1"/>
  <mergeCells count="100">
    <mergeCell ref="B1:I1"/>
    <mergeCell ref="M1:N1"/>
    <mergeCell ref="B2:D2"/>
    <mergeCell ref="E2:K2"/>
    <mergeCell ref="B3:K3"/>
    <mergeCell ref="M3:P3"/>
    <mergeCell ref="B8:C8"/>
    <mergeCell ref="D8:I8"/>
    <mergeCell ref="M8:O8"/>
    <mergeCell ref="B9:C9"/>
    <mergeCell ref="D9:I9"/>
    <mergeCell ref="M9:P9"/>
    <mergeCell ref="B4:K4"/>
    <mergeCell ref="M4:O4"/>
    <mergeCell ref="L5:P5"/>
    <mergeCell ref="B6:I6"/>
    <mergeCell ref="B7:C7"/>
    <mergeCell ref="M7:O7"/>
    <mergeCell ref="D7:I7"/>
    <mergeCell ref="C5:F5"/>
    <mergeCell ref="N6:P6"/>
    <mergeCell ref="O16:P16"/>
    <mergeCell ref="H17:J17"/>
    <mergeCell ref="O17:P17"/>
    <mergeCell ref="H14:J14"/>
    <mergeCell ref="O14:P14"/>
    <mergeCell ref="H15:J15"/>
    <mergeCell ref="O15:P15"/>
    <mergeCell ref="B10:C10"/>
    <mergeCell ref="D10:I10"/>
    <mergeCell ref="J10:L10"/>
    <mergeCell ref="M10:P10"/>
    <mergeCell ref="B12:G13"/>
    <mergeCell ref="H12:M13"/>
    <mergeCell ref="O12:P12"/>
    <mergeCell ref="O13:P13"/>
    <mergeCell ref="C14:G14"/>
    <mergeCell ref="C15:G15"/>
    <mergeCell ref="C16:G16"/>
    <mergeCell ref="C17:G17"/>
    <mergeCell ref="H16:J16"/>
    <mergeCell ref="O20:P20"/>
    <mergeCell ref="H21:J21"/>
    <mergeCell ref="O21:P21"/>
    <mergeCell ref="C20:G20"/>
    <mergeCell ref="C21:G21"/>
    <mergeCell ref="H20:J20"/>
    <mergeCell ref="H18:J18"/>
    <mergeCell ref="O18:P18"/>
    <mergeCell ref="H19:J19"/>
    <mergeCell ref="O19:P19"/>
    <mergeCell ref="C18:G18"/>
    <mergeCell ref="C19:G19"/>
    <mergeCell ref="O24:P24"/>
    <mergeCell ref="H25:J25"/>
    <mergeCell ref="O25:P25"/>
    <mergeCell ref="C24:G24"/>
    <mergeCell ref="C25:G25"/>
    <mergeCell ref="H24:J24"/>
    <mergeCell ref="H22:J22"/>
    <mergeCell ref="O22:P22"/>
    <mergeCell ref="H23:J23"/>
    <mergeCell ref="O23:P23"/>
    <mergeCell ref="C22:G22"/>
    <mergeCell ref="C23:G23"/>
    <mergeCell ref="O28:P28"/>
    <mergeCell ref="H29:J29"/>
    <mergeCell ref="O29:P29"/>
    <mergeCell ref="C28:G28"/>
    <mergeCell ref="C29:G29"/>
    <mergeCell ref="H28:J28"/>
    <mergeCell ref="H26:J26"/>
    <mergeCell ref="O26:P26"/>
    <mergeCell ref="H27:J27"/>
    <mergeCell ref="O27:P27"/>
    <mergeCell ref="C26:G26"/>
    <mergeCell ref="C27:G27"/>
    <mergeCell ref="O32:P32"/>
    <mergeCell ref="H33:J33"/>
    <mergeCell ref="O33:P33"/>
    <mergeCell ref="C32:G32"/>
    <mergeCell ref="C33:G33"/>
    <mergeCell ref="H32:J32"/>
    <mergeCell ref="H30:J30"/>
    <mergeCell ref="O30:P30"/>
    <mergeCell ref="H31:J31"/>
    <mergeCell ref="O31:P31"/>
    <mergeCell ref="C30:G30"/>
    <mergeCell ref="C31:G31"/>
    <mergeCell ref="H34:J34"/>
    <mergeCell ref="O34:P34"/>
    <mergeCell ref="C34:G34"/>
    <mergeCell ref="O35:P35"/>
    <mergeCell ref="O36:P36"/>
    <mergeCell ref="C36:J36"/>
    <mergeCell ref="O37:P37"/>
    <mergeCell ref="K38:P39"/>
    <mergeCell ref="C38:J38"/>
    <mergeCell ref="C39:J39"/>
    <mergeCell ref="C37:J37"/>
  </mergeCells>
  <phoneticPr fontId="2"/>
  <printOptions horizontalCentered="1" verticalCentered="1"/>
  <pageMargins left="0.39370078740157483" right="0" top="0.19685039370078741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8075-D3E4-411C-9D10-66C035BDB880}">
  <dimension ref="B1:T40"/>
  <sheetViews>
    <sheetView tabSelected="1" topLeftCell="A10" zoomScale="89" zoomScaleNormal="89" workbookViewId="0">
      <selection activeCell="J5" sqref="J5"/>
    </sheetView>
  </sheetViews>
  <sheetFormatPr defaultRowHeight="13.2" x14ac:dyDescent="0.2"/>
  <cols>
    <col min="1" max="1" width="1.21875" customWidth="1"/>
    <col min="2" max="2" width="4.44140625" customWidth="1"/>
    <col min="3" max="3" width="6.21875" customWidth="1"/>
    <col min="4" max="9" width="5" customWidth="1"/>
    <col min="10" max="10" width="10" customWidth="1"/>
    <col min="11" max="12" width="5.21875" customWidth="1"/>
    <col min="13" max="13" width="10" customWidth="1"/>
    <col min="14" max="14" width="13.44140625" customWidth="1"/>
    <col min="15" max="15" width="4.6640625" customWidth="1"/>
    <col min="16" max="16" width="7.77734375" customWidth="1"/>
  </cols>
  <sheetData>
    <row r="1" spans="2:16" ht="37.5" customHeight="1" x14ac:dyDescent="0.2">
      <c r="B1" s="101" t="s">
        <v>43</v>
      </c>
      <c r="C1" s="101"/>
      <c r="D1" s="101"/>
      <c r="E1" s="101"/>
      <c r="F1" s="101"/>
      <c r="G1" s="101"/>
      <c r="H1" s="101"/>
      <c r="I1" s="101"/>
      <c r="J1" s="4"/>
      <c r="K1" s="4"/>
      <c r="L1" s="4"/>
      <c r="M1" s="102">
        <v>45748</v>
      </c>
      <c r="N1" s="102"/>
      <c r="O1" s="20" t="s">
        <v>21</v>
      </c>
      <c r="P1" s="19">
        <f>見積!P1</f>
        <v>250401</v>
      </c>
    </row>
    <row r="2" spans="2:16" ht="24" customHeight="1" x14ac:dyDescent="0.2">
      <c r="B2" s="103" t="str">
        <f>見積!B2</f>
        <v>920-3114</v>
      </c>
      <c r="C2" s="104"/>
      <c r="D2" s="104"/>
      <c r="E2" s="105" t="str">
        <f>見積!E2</f>
        <v>金沢市吉原町ハ１０番地２</v>
      </c>
      <c r="F2" s="105"/>
      <c r="G2" s="105"/>
      <c r="H2" s="105"/>
      <c r="I2" s="105"/>
      <c r="J2" s="105"/>
      <c r="K2" s="105"/>
      <c r="L2" s="4"/>
      <c r="M2" s="4"/>
      <c r="N2" s="4"/>
      <c r="O2" s="4"/>
      <c r="P2" s="4"/>
    </row>
    <row r="3" spans="2:16" ht="22.8" customHeight="1" x14ac:dyDescent="0.25">
      <c r="B3" s="106" t="str">
        <f>見積!B3</f>
        <v>ＩＴたまご館</v>
      </c>
      <c r="C3" s="106"/>
      <c r="D3" s="106"/>
      <c r="E3" s="106"/>
      <c r="F3" s="106"/>
      <c r="G3" s="106"/>
      <c r="H3" s="106"/>
      <c r="I3" s="106"/>
      <c r="J3" s="106"/>
      <c r="K3" s="106"/>
      <c r="L3" s="5"/>
      <c r="M3" s="108" t="s">
        <v>54</v>
      </c>
      <c r="N3" s="108"/>
      <c r="O3" s="108"/>
      <c r="P3" s="108"/>
    </row>
    <row r="4" spans="2:16" ht="33" customHeight="1" x14ac:dyDescent="0.3">
      <c r="B4" s="92" t="str">
        <f>見積!B4</f>
        <v xml:space="preserve"> ナカマチデンキ　様　</v>
      </c>
      <c r="C4" s="92"/>
      <c r="D4" s="92"/>
      <c r="E4" s="92"/>
      <c r="F4" s="92"/>
      <c r="G4" s="92"/>
      <c r="H4" s="92"/>
      <c r="I4" s="92"/>
      <c r="J4" s="92"/>
      <c r="K4" s="92"/>
      <c r="L4" s="6"/>
      <c r="M4" s="93" t="s">
        <v>34</v>
      </c>
      <c r="N4" s="93"/>
      <c r="O4" s="93"/>
      <c r="P4" s="6"/>
    </row>
    <row r="5" spans="2:16" ht="33.75" customHeight="1" x14ac:dyDescent="0.2">
      <c r="B5" s="21" t="s">
        <v>9</v>
      </c>
      <c r="C5" s="99">
        <f>見積!C5</f>
        <v>45748</v>
      </c>
      <c r="D5" s="99"/>
      <c r="E5" s="99"/>
      <c r="F5" s="99"/>
      <c r="G5" s="22" t="s">
        <v>41</v>
      </c>
      <c r="H5" s="23"/>
      <c r="I5" s="22"/>
      <c r="J5" s="4"/>
      <c r="K5" s="2"/>
      <c r="L5" s="94" t="s">
        <v>62</v>
      </c>
      <c r="M5" s="94"/>
      <c r="N5" s="94"/>
      <c r="O5" s="94"/>
      <c r="P5" s="94"/>
    </row>
    <row r="6" spans="2:16" ht="22.5" customHeight="1" x14ac:dyDescent="0.2">
      <c r="B6" s="95" t="s">
        <v>44</v>
      </c>
      <c r="C6" s="95"/>
      <c r="D6" s="95"/>
      <c r="E6" s="95"/>
      <c r="F6" s="95"/>
      <c r="G6" s="95"/>
      <c r="H6" s="95"/>
      <c r="I6" s="95"/>
      <c r="J6" s="4"/>
      <c r="K6" s="2"/>
      <c r="L6" s="2"/>
      <c r="M6" s="17" t="s">
        <v>56</v>
      </c>
      <c r="N6" s="100" t="s">
        <v>57</v>
      </c>
      <c r="O6" s="100"/>
      <c r="P6" s="100"/>
    </row>
    <row r="7" spans="2:16" ht="21.6" customHeight="1" x14ac:dyDescent="0.2">
      <c r="B7" s="96" t="s">
        <v>5</v>
      </c>
      <c r="C7" s="96"/>
      <c r="D7" s="98" t="str">
        <f>見積!D7</f>
        <v>ご指定（ご相談）</v>
      </c>
      <c r="E7" s="98"/>
      <c r="F7" s="98"/>
      <c r="G7" s="98"/>
      <c r="H7" s="98"/>
      <c r="I7" s="98"/>
      <c r="J7" s="4"/>
      <c r="K7" s="2"/>
      <c r="L7" s="2"/>
      <c r="M7" s="97" t="s">
        <v>58</v>
      </c>
      <c r="N7" s="97"/>
      <c r="O7" s="97"/>
      <c r="P7" s="18"/>
    </row>
    <row r="8" spans="2:16" ht="21.6" customHeight="1" x14ac:dyDescent="0.2">
      <c r="B8" s="70" t="s">
        <v>6</v>
      </c>
      <c r="C8" s="70"/>
      <c r="D8" s="70" t="str">
        <f>見積!D8</f>
        <v>ご指定（ご相談）</v>
      </c>
      <c r="E8" s="70"/>
      <c r="F8" s="70"/>
      <c r="G8" s="70"/>
      <c r="H8" s="70"/>
      <c r="I8" s="70"/>
      <c r="J8" s="4"/>
      <c r="K8" s="2"/>
      <c r="L8" s="2"/>
      <c r="M8" s="97" t="s">
        <v>59</v>
      </c>
      <c r="N8" s="97"/>
      <c r="O8" s="97"/>
      <c r="P8" s="18"/>
    </row>
    <row r="9" spans="2:16" ht="21.6" customHeight="1" x14ac:dyDescent="0.2">
      <c r="B9" s="70" t="s">
        <v>7</v>
      </c>
      <c r="C9" s="70"/>
      <c r="D9" s="70" t="str">
        <f>見積!D9</f>
        <v>給排水設備交換工事</v>
      </c>
      <c r="E9" s="70"/>
      <c r="F9" s="70"/>
      <c r="G9" s="70"/>
      <c r="H9" s="70"/>
      <c r="I9" s="70"/>
      <c r="J9" s="4"/>
      <c r="K9" s="2"/>
      <c r="L9" s="2"/>
      <c r="M9" s="72" t="s">
        <v>64</v>
      </c>
      <c r="N9" s="72"/>
      <c r="O9" s="72"/>
      <c r="P9" s="72"/>
    </row>
    <row r="10" spans="2:16" ht="21.6" customHeight="1" x14ac:dyDescent="0.15">
      <c r="B10" s="70" t="s">
        <v>8</v>
      </c>
      <c r="C10" s="70"/>
      <c r="D10" s="70" t="str">
        <f>見積!D10</f>
        <v>現金、お振込</v>
      </c>
      <c r="E10" s="70"/>
      <c r="F10" s="70"/>
      <c r="G10" s="70"/>
      <c r="H10" s="70"/>
      <c r="I10" s="70"/>
      <c r="J10" s="71"/>
      <c r="K10" s="71"/>
      <c r="L10" s="71"/>
      <c r="M10" s="72" t="s">
        <v>63</v>
      </c>
      <c r="N10" s="72"/>
      <c r="O10" s="72"/>
      <c r="P10" s="72"/>
    </row>
    <row r="11" spans="2:16" ht="9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</row>
    <row r="12" spans="2:16" ht="20.25" customHeight="1" x14ac:dyDescent="0.2">
      <c r="B12" s="73" t="s">
        <v>23</v>
      </c>
      <c r="C12" s="74"/>
      <c r="D12" s="74"/>
      <c r="E12" s="74"/>
      <c r="F12" s="74"/>
      <c r="G12" s="75"/>
      <c r="H12" s="79">
        <f>N37</f>
        <v>88000</v>
      </c>
      <c r="I12" s="79"/>
      <c r="J12" s="79"/>
      <c r="K12" s="79"/>
      <c r="L12" s="79"/>
      <c r="M12" s="80"/>
      <c r="N12" s="24" t="s">
        <v>15</v>
      </c>
      <c r="O12" s="83" t="s">
        <v>16</v>
      </c>
      <c r="P12" s="63"/>
    </row>
    <row r="13" spans="2:16" ht="20.25" customHeight="1" x14ac:dyDescent="0.2">
      <c r="B13" s="76"/>
      <c r="C13" s="77"/>
      <c r="D13" s="77"/>
      <c r="E13" s="77"/>
      <c r="F13" s="77"/>
      <c r="G13" s="78"/>
      <c r="H13" s="81"/>
      <c r="I13" s="81"/>
      <c r="J13" s="81"/>
      <c r="K13" s="81"/>
      <c r="L13" s="81"/>
      <c r="M13" s="82"/>
      <c r="N13" s="43">
        <v>0.1</v>
      </c>
      <c r="O13" s="84">
        <f>N36</f>
        <v>8000</v>
      </c>
      <c r="P13" s="85"/>
    </row>
    <row r="14" spans="2:16" s="1" customFormat="1" ht="19.8" customHeight="1" x14ac:dyDescent="0.2">
      <c r="B14" s="25" t="s">
        <v>37</v>
      </c>
      <c r="C14" s="67" t="s">
        <v>17</v>
      </c>
      <c r="D14" s="68"/>
      <c r="E14" s="68"/>
      <c r="F14" s="68"/>
      <c r="G14" s="69"/>
      <c r="H14" s="67" t="s">
        <v>18</v>
      </c>
      <c r="I14" s="68"/>
      <c r="J14" s="69"/>
      <c r="K14" s="26" t="s">
        <v>3</v>
      </c>
      <c r="L14" s="26" t="s">
        <v>2</v>
      </c>
      <c r="M14" s="27" t="s">
        <v>1</v>
      </c>
      <c r="N14" s="28" t="s">
        <v>20</v>
      </c>
      <c r="O14" s="68" t="s">
        <v>0</v>
      </c>
      <c r="P14" s="86"/>
    </row>
    <row r="15" spans="2:16" ht="19.8" customHeight="1" x14ac:dyDescent="0.2">
      <c r="B15" s="29">
        <v>1</v>
      </c>
      <c r="C15" s="60" t="s">
        <v>35</v>
      </c>
      <c r="D15" s="58"/>
      <c r="E15" s="58"/>
      <c r="F15" s="58"/>
      <c r="G15" s="61"/>
      <c r="H15" s="87" t="s">
        <v>26</v>
      </c>
      <c r="I15" s="88"/>
      <c r="J15" s="89"/>
      <c r="K15" s="10">
        <v>1</v>
      </c>
      <c r="L15" s="9" t="s">
        <v>12</v>
      </c>
      <c r="M15" s="11">
        <v>60000</v>
      </c>
      <c r="N15" s="12">
        <f>IF(K15&gt;=1,K15*M15,"-")</f>
        <v>60000</v>
      </c>
      <c r="O15" s="90">
        <v>92000</v>
      </c>
      <c r="P15" s="91"/>
    </row>
    <row r="16" spans="2:16" ht="19.8" customHeight="1" x14ac:dyDescent="0.2">
      <c r="B16" s="30">
        <v>2</v>
      </c>
      <c r="C16" s="60" t="s">
        <v>27</v>
      </c>
      <c r="D16" s="58"/>
      <c r="E16" s="58"/>
      <c r="F16" s="58"/>
      <c r="G16" s="61"/>
      <c r="H16" s="55" t="s">
        <v>33</v>
      </c>
      <c r="I16" s="56"/>
      <c r="J16" s="57"/>
      <c r="K16" s="8">
        <v>1</v>
      </c>
      <c r="L16" s="8" t="s">
        <v>28</v>
      </c>
      <c r="M16" s="3">
        <v>10000</v>
      </c>
      <c r="N16" s="13">
        <f t="shared" ref="N16:N34" si="0">IF(K16&gt;=1,K16*M16,"-")</f>
        <v>10000</v>
      </c>
      <c r="O16" s="58"/>
      <c r="P16" s="59"/>
    </row>
    <row r="17" spans="2:20" ht="19.8" customHeight="1" x14ac:dyDescent="0.2">
      <c r="B17" s="30">
        <v>3</v>
      </c>
      <c r="C17" s="60" t="s">
        <v>29</v>
      </c>
      <c r="D17" s="58"/>
      <c r="E17" s="58"/>
      <c r="F17" s="58"/>
      <c r="G17" s="61"/>
      <c r="H17" s="55" t="s">
        <v>30</v>
      </c>
      <c r="I17" s="56"/>
      <c r="J17" s="57"/>
      <c r="K17" s="8">
        <v>1</v>
      </c>
      <c r="L17" s="8" t="s">
        <v>12</v>
      </c>
      <c r="M17" s="3">
        <v>5000</v>
      </c>
      <c r="N17" s="13">
        <f t="shared" si="0"/>
        <v>5000</v>
      </c>
      <c r="O17" s="58"/>
      <c r="P17" s="59"/>
    </row>
    <row r="18" spans="2:20" ht="19.8" customHeight="1" x14ac:dyDescent="0.2">
      <c r="B18" s="30">
        <v>4</v>
      </c>
      <c r="C18" s="60" t="s">
        <v>31</v>
      </c>
      <c r="D18" s="58"/>
      <c r="E18" s="58"/>
      <c r="F18" s="58"/>
      <c r="G18" s="61"/>
      <c r="H18" s="55" t="s">
        <v>32</v>
      </c>
      <c r="I18" s="56"/>
      <c r="J18" s="57"/>
      <c r="K18" s="8">
        <v>1</v>
      </c>
      <c r="L18" s="8" t="s">
        <v>10</v>
      </c>
      <c r="M18" s="3">
        <v>5000</v>
      </c>
      <c r="N18" s="13">
        <f t="shared" si="0"/>
        <v>5000</v>
      </c>
      <c r="O18" s="58"/>
      <c r="P18" s="59"/>
    </row>
    <row r="19" spans="2:20" ht="19.8" customHeight="1" x14ac:dyDescent="0.2">
      <c r="B19" s="30">
        <v>5</v>
      </c>
      <c r="C19" s="60"/>
      <c r="D19" s="58"/>
      <c r="E19" s="58"/>
      <c r="F19" s="58"/>
      <c r="G19" s="61"/>
      <c r="H19" s="55"/>
      <c r="I19" s="56"/>
      <c r="J19" s="57"/>
      <c r="K19" s="8"/>
      <c r="L19" s="8"/>
      <c r="M19" s="3"/>
      <c r="N19" s="13" t="str">
        <f t="shared" si="0"/>
        <v>-</v>
      </c>
      <c r="O19" s="66"/>
      <c r="P19" s="59"/>
    </row>
    <row r="20" spans="2:20" ht="19.8" customHeight="1" x14ac:dyDescent="0.2">
      <c r="B20" s="30">
        <v>6</v>
      </c>
      <c r="C20" s="60"/>
      <c r="D20" s="58"/>
      <c r="E20" s="58"/>
      <c r="F20" s="58"/>
      <c r="G20" s="61"/>
      <c r="H20" s="60"/>
      <c r="I20" s="58"/>
      <c r="J20" s="61"/>
      <c r="K20" s="8"/>
      <c r="L20" s="8"/>
      <c r="M20" s="3"/>
      <c r="N20" s="13" t="str">
        <f t="shared" si="0"/>
        <v>-</v>
      </c>
      <c r="O20" s="66"/>
      <c r="P20" s="59"/>
    </row>
    <row r="21" spans="2:20" ht="19.8" customHeight="1" x14ac:dyDescent="0.2">
      <c r="B21" s="30">
        <v>7</v>
      </c>
      <c r="C21" s="60"/>
      <c r="D21" s="58"/>
      <c r="E21" s="58"/>
      <c r="F21" s="58"/>
      <c r="G21" s="61"/>
      <c r="H21" s="60"/>
      <c r="I21" s="58"/>
      <c r="J21" s="61"/>
      <c r="K21" s="8"/>
      <c r="L21" s="8"/>
      <c r="M21" s="3"/>
      <c r="N21" s="13" t="str">
        <f t="shared" si="0"/>
        <v>-</v>
      </c>
      <c r="O21" s="66"/>
      <c r="P21" s="59"/>
    </row>
    <row r="22" spans="2:20" ht="19.8" customHeight="1" x14ac:dyDescent="0.2">
      <c r="B22" s="30">
        <v>8</v>
      </c>
      <c r="C22" s="60"/>
      <c r="D22" s="58"/>
      <c r="E22" s="58"/>
      <c r="F22" s="58"/>
      <c r="G22" s="61"/>
      <c r="H22" s="60"/>
      <c r="I22" s="58"/>
      <c r="J22" s="61"/>
      <c r="K22" s="8"/>
      <c r="L22" s="8"/>
      <c r="M22" s="3"/>
      <c r="N22" s="13" t="str">
        <f t="shared" si="0"/>
        <v>-</v>
      </c>
      <c r="O22" s="66"/>
      <c r="P22" s="59"/>
    </row>
    <row r="23" spans="2:20" ht="19.8" customHeight="1" x14ac:dyDescent="0.2">
      <c r="B23" s="30">
        <v>9</v>
      </c>
      <c r="C23" s="60"/>
      <c r="D23" s="58"/>
      <c r="E23" s="58"/>
      <c r="F23" s="58"/>
      <c r="G23" s="61"/>
      <c r="H23" s="60"/>
      <c r="I23" s="58"/>
      <c r="J23" s="61"/>
      <c r="K23" s="8"/>
      <c r="L23" s="8"/>
      <c r="M23" s="3"/>
      <c r="N23" s="13" t="str">
        <f t="shared" si="0"/>
        <v>-</v>
      </c>
      <c r="O23" s="58"/>
      <c r="P23" s="59"/>
    </row>
    <row r="24" spans="2:20" ht="19.8" customHeight="1" x14ac:dyDescent="0.2">
      <c r="B24" s="30">
        <v>10</v>
      </c>
      <c r="C24" s="60"/>
      <c r="D24" s="58"/>
      <c r="E24" s="58"/>
      <c r="F24" s="58"/>
      <c r="G24" s="61"/>
      <c r="H24" s="55"/>
      <c r="I24" s="56"/>
      <c r="J24" s="57"/>
      <c r="K24" s="8"/>
      <c r="L24" s="8"/>
      <c r="M24" s="3"/>
      <c r="N24" s="13" t="str">
        <f t="shared" si="0"/>
        <v>-</v>
      </c>
      <c r="O24" s="58"/>
      <c r="P24" s="59"/>
    </row>
    <row r="25" spans="2:20" ht="19.8" customHeight="1" x14ac:dyDescent="0.2">
      <c r="B25" s="30">
        <v>11</v>
      </c>
      <c r="C25" s="60"/>
      <c r="D25" s="58"/>
      <c r="E25" s="58"/>
      <c r="F25" s="58"/>
      <c r="G25" s="61"/>
      <c r="H25" s="55"/>
      <c r="I25" s="56"/>
      <c r="J25" s="57"/>
      <c r="K25" s="8"/>
      <c r="L25" s="8"/>
      <c r="M25" s="3"/>
      <c r="N25" s="13" t="str">
        <f t="shared" si="0"/>
        <v>-</v>
      </c>
      <c r="O25" s="58"/>
      <c r="P25" s="59"/>
    </row>
    <row r="26" spans="2:20" ht="19.8" customHeight="1" x14ac:dyDescent="0.2">
      <c r="B26" s="30">
        <v>12</v>
      </c>
      <c r="C26" s="60"/>
      <c r="D26" s="58"/>
      <c r="E26" s="58"/>
      <c r="F26" s="58"/>
      <c r="G26" s="61"/>
      <c r="H26" s="55"/>
      <c r="I26" s="56"/>
      <c r="J26" s="57"/>
      <c r="K26" s="8"/>
      <c r="L26" s="8"/>
      <c r="M26" s="3"/>
      <c r="N26" s="13" t="str">
        <f t="shared" si="0"/>
        <v>-</v>
      </c>
      <c r="O26" s="58"/>
      <c r="P26" s="59"/>
    </row>
    <row r="27" spans="2:20" ht="19.8" customHeight="1" x14ac:dyDescent="0.2">
      <c r="B27" s="30">
        <v>13</v>
      </c>
      <c r="C27" s="60"/>
      <c r="D27" s="58"/>
      <c r="E27" s="58"/>
      <c r="F27" s="58"/>
      <c r="G27" s="61"/>
      <c r="H27" s="55"/>
      <c r="I27" s="56"/>
      <c r="J27" s="57"/>
      <c r="K27" s="8"/>
      <c r="L27" s="8"/>
      <c r="M27" s="3"/>
      <c r="N27" s="13" t="str">
        <f t="shared" si="0"/>
        <v>-</v>
      </c>
      <c r="O27" s="58"/>
      <c r="P27" s="59"/>
      <c r="Q27" s="7"/>
      <c r="R27" s="7"/>
      <c r="S27" s="7"/>
      <c r="T27" s="7"/>
    </row>
    <row r="28" spans="2:20" ht="19.8" customHeight="1" x14ac:dyDescent="0.2">
      <c r="B28" s="30">
        <v>14</v>
      </c>
      <c r="C28" s="60"/>
      <c r="D28" s="58"/>
      <c r="E28" s="58"/>
      <c r="F28" s="58"/>
      <c r="G28" s="61"/>
      <c r="H28" s="55"/>
      <c r="I28" s="56"/>
      <c r="J28" s="57"/>
      <c r="K28" s="8"/>
      <c r="L28" s="8"/>
      <c r="M28" s="3"/>
      <c r="N28" s="13" t="str">
        <f t="shared" si="0"/>
        <v>-</v>
      </c>
      <c r="O28" s="58"/>
      <c r="P28" s="59"/>
      <c r="Q28" s="7"/>
      <c r="R28" s="7"/>
      <c r="S28" s="7"/>
      <c r="T28" s="7"/>
    </row>
    <row r="29" spans="2:20" ht="19.8" customHeight="1" x14ac:dyDescent="0.2">
      <c r="B29" s="30">
        <v>15</v>
      </c>
      <c r="C29" s="60"/>
      <c r="D29" s="58"/>
      <c r="E29" s="58"/>
      <c r="F29" s="58"/>
      <c r="G29" s="61"/>
      <c r="H29" s="55"/>
      <c r="I29" s="56"/>
      <c r="J29" s="57"/>
      <c r="K29" s="8"/>
      <c r="L29" s="8"/>
      <c r="M29" s="3"/>
      <c r="N29" s="13" t="str">
        <f t="shared" si="0"/>
        <v>-</v>
      </c>
      <c r="O29" s="58"/>
      <c r="P29" s="59"/>
      <c r="Q29" s="7"/>
      <c r="R29" s="7"/>
      <c r="S29" s="7"/>
      <c r="T29" s="7"/>
    </row>
    <row r="30" spans="2:20" ht="19.8" customHeight="1" x14ac:dyDescent="0.2">
      <c r="B30" s="30">
        <v>16</v>
      </c>
      <c r="C30" s="60"/>
      <c r="D30" s="58"/>
      <c r="E30" s="58"/>
      <c r="F30" s="58"/>
      <c r="G30" s="61"/>
      <c r="H30" s="55"/>
      <c r="I30" s="56"/>
      <c r="J30" s="57"/>
      <c r="K30" s="8"/>
      <c r="L30" s="8"/>
      <c r="M30" s="3"/>
      <c r="N30" s="13" t="str">
        <f t="shared" si="0"/>
        <v>-</v>
      </c>
      <c r="O30" s="58"/>
      <c r="P30" s="59"/>
    </row>
    <row r="31" spans="2:20" ht="19.8" customHeight="1" x14ac:dyDescent="0.2">
      <c r="B31" s="29">
        <v>17</v>
      </c>
      <c r="C31" s="60"/>
      <c r="D31" s="58"/>
      <c r="E31" s="58"/>
      <c r="F31" s="58"/>
      <c r="G31" s="61"/>
      <c r="H31" s="55"/>
      <c r="I31" s="56"/>
      <c r="J31" s="57"/>
      <c r="K31" s="8"/>
      <c r="L31" s="8"/>
      <c r="M31" s="3"/>
      <c r="N31" s="13" t="str">
        <f t="shared" si="0"/>
        <v>-</v>
      </c>
      <c r="O31" s="58"/>
      <c r="P31" s="59"/>
    </row>
    <row r="32" spans="2:20" ht="19.8" customHeight="1" x14ac:dyDescent="0.2">
      <c r="B32" s="31">
        <v>18</v>
      </c>
      <c r="C32" s="60"/>
      <c r="D32" s="58"/>
      <c r="E32" s="58"/>
      <c r="F32" s="58"/>
      <c r="G32" s="61"/>
      <c r="H32" s="55"/>
      <c r="I32" s="56"/>
      <c r="J32" s="57"/>
      <c r="K32" s="8"/>
      <c r="L32" s="8"/>
      <c r="M32" s="3"/>
      <c r="N32" s="13" t="str">
        <f t="shared" si="0"/>
        <v>-</v>
      </c>
      <c r="O32" s="58"/>
      <c r="P32" s="59"/>
    </row>
    <row r="33" spans="2:16" ht="19.8" customHeight="1" x14ac:dyDescent="0.2">
      <c r="B33" s="30">
        <v>19</v>
      </c>
      <c r="C33" s="60"/>
      <c r="D33" s="58"/>
      <c r="E33" s="58"/>
      <c r="F33" s="58"/>
      <c r="G33" s="61"/>
      <c r="H33" s="55"/>
      <c r="I33" s="56"/>
      <c r="J33" s="57"/>
      <c r="K33" s="8"/>
      <c r="L33" s="8"/>
      <c r="M33" s="3"/>
      <c r="N33" s="13" t="str">
        <f t="shared" si="0"/>
        <v>-</v>
      </c>
      <c r="O33" s="58"/>
      <c r="P33" s="59"/>
    </row>
    <row r="34" spans="2:16" ht="19.8" customHeight="1" x14ac:dyDescent="0.2">
      <c r="B34" s="30">
        <v>20</v>
      </c>
      <c r="C34" s="60"/>
      <c r="D34" s="58"/>
      <c r="E34" s="58"/>
      <c r="F34" s="58"/>
      <c r="G34" s="61"/>
      <c r="H34" s="55"/>
      <c r="I34" s="56"/>
      <c r="J34" s="57"/>
      <c r="K34" s="8"/>
      <c r="L34" s="8"/>
      <c r="M34" s="3"/>
      <c r="N34" s="13" t="str">
        <f t="shared" si="0"/>
        <v>-</v>
      </c>
      <c r="O34" s="58"/>
      <c r="P34" s="59"/>
    </row>
    <row r="35" spans="2:16" ht="22.5" customHeight="1" x14ac:dyDescent="0.2">
      <c r="B35" s="32"/>
      <c r="C35" s="33" t="s">
        <v>47</v>
      </c>
      <c r="D35" s="34"/>
      <c r="E35" s="34"/>
      <c r="F35" s="34"/>
      <c r="G35" s="34"/>
      <c r="H35" s="34"/>
      <c r="I35" s="34"/>
      <c r="J35" s="34"/>
      <c r="K35" s="35"/>
      <c r="L35" s="36"/>
      <c r="M35" s="37" t="s">
        <v>22</v>
      </c>
      <c r="N35" s="44">
        <f>SUM(N15:N34)</f>
        <v>80000</v>
      </c>
      <c r="O35" s="62"/>
      <c r="P35" s="63"/>
    </row>
    <row r="36" spans="2:16" ht="22.5" customHeight="1" x14ac:dyDescent="0.2">
      <c r="B36" s="38"/>
      <c r="C36" s="54" t="s">
        <v>48</v>
      </c>
      <c r="D36" s="54"/>
      <c r="E36" s="54"/>
      <c r="F36" s="54"/>
      <c r="G36" s="54"/>
      <c r="H36" s="54"/>
      <c r="I36" s="54"/>
      <c r="J36" s="54"/>
      <c r="K36" s="2"/>
      <c r="L36" s="15"/>
      <c r="M36" s="14" t="s">
        <v>13</v>
      </c>
      <c r="N36" s="45">
        <f>N35*N13</f>
        <v>8000</v>
      </c>
      <c r="O36" s="64"/>
      <c r="P36" s="65"/>
    </row>
    <row r="37" spans="2:16" ht="22.5" customHeight="1" x14ac:dyDescent="0.2">
      <c r="B37" s="38"/>
      <c r="C37" s="54" t="s">
        <v>49</v>
      </c>
      <c r="D37" s="54"/>
      <c r="E37" s="54"/>
      <c r="F37" s="54"/>
      <c r="G37" s="54"/>
      <c r="H37" s="54"/>
      <c r="I37" s="54"/>
      <c r="J37" s="54"/>
      <c r="K37" s="2"/>
      <c r="L37" s="15"/>
      <c r="M37" s="16" t="s">
        <v>4</v>
      </c>
      <c r="N37" s="46">
        <f>SUM(N35:N36)</f>
        <v>88000</v>
      </c>
      <c r="O37" s="47"/>
      <c r="P37" s="48"/>
    </row>
    <row r="38" spans="2:16" ht="22.5" customHeight="1" x14ac:dyDescent="0.2">
      <c r="B38" s="38"/>
      <c r="C38" s="54" t="s">
        <v>50</v>
      </c>
      <c r="D38" s="54"/>
      <c r="E38" s="54"/>
      <c r="F38" s="54"/>
      <c r="G38" s="54"/>
      <c r="H38" s="54"/>
      <c r="I38" s="54"/>
      <c r="J38" s="54"/>
      <c r="K38" s="109" t="s">
        <v>45</v>
      </c>
      <c r="L38" s="54"/>
      <c r="M38" s="54"/>
      <c r="N38" s="54"/>
      <c r="O38" s="54"/>
      <c r="P38" s="110"/>
    </row>
    <row r="39" spans="2:16" ht="22.5" customHeight="1" x14ac:dyDescent="0.2">
      <c r="B39" s="38"/>
      <c r="C39" s="54" t="s">
        <v>46</v>
      </c>
      <c r="D39" s="54"/>
      <c r="E39" s="54"/>
      <c r="F39" s="54"/>
      <c r="G39" s="54"/>
      <c r="H39" s="54"/>
      <c r="I39" s="54"/>
      <c r="J39" s="54"/>
      <c r="K39" s="111"/>
      <c r="L39" s="111"/>
      <c r="M39" s="111"/>
      <c r="N39" s="111"/>
      <c r="O39" s="111"/>
      <c r="P39" s="112"/>
    </row>
    <row r="40" spans="2:16" ht="9" customHeight="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1"/>
      <c r="L40" s="41"/>
      <c r="M40" s="41"/>
      <c r="N40" s="41"/>
      <c r="O40" s="41"/>
      <c r="P40" s="42"/>
    </row>
  </sheetData>
  <sheetProtection algorithmName="SHA-512" hashValue="UFwGd9gC2m69xPDYKb5Iq21iUKUe7RmknqojmY6qDY3MZK1Q2fVrGCTVSdzfn3DmrZcBctrBI3m4IOkcUeDv8w==" saltValue="lN7SUt6+Oa8AFdoWuFEClQ==" spinCount="100000" sheet="1" objects="1" scenarios="1"/>
  <mergeCells count="100">
    <mergeCell ref="O37:P37"/>
    <mergeCell ref="C38:J38"/>
    <mergeCell ref="K38:P39"/>
    <mergeCell ref="C39:J39"/>
    <mergeCell ref="C37:J37"/>
    <mergeCell ref="C34:G34"/>
    <mergeCell ref="H34:J34"/>
    <mergeCell ref="O34:P34"/>
    <mergeCell ref="O35:P35"/>
    <mergeCell ref="O36:P36"/>
    <mergeCell ref="C36:J36"/>
    <mergeCell ref="C32:G32"/>
    <mergeCell ref="H32:J32"/>
    <mergeCell ref="O32:P32"/>
    <mergeCell ref="C33:G33"/>
    <mergeCell ref="H33:J33"/>
    <mergeCell ref="O33:P33"/>
    <mergeCell ref="C30:G30"/>
    <mergeCell ref="H30:J30"/>
    <mergeCell ref="O30:P30"/>
    <mergeCell ref="C31:G31"/>
    <mergeCell ref="H31:J31"/>
    <mergeCell ref="O31:P31"/>
    <mergeCell ref="C28:G28"/>
    <mergeCell ref="H28:J28"/>
    <mergeCell ref="O28:P28"/>
    <mergeCell ref="C29:G29"/>
    <mergeCell ref="H29:J29"/>
    <mergeCell ref="O29:P29"/>
    <mergeCell ref="C26:G26"/>
    <mergeCell ref="H26:J26"/>
    <mergeCell ref="O26:P26"/>
    <mergeCell ref="C27:G27"/>
    <mergeCell ref="H27:J27"/>
    <mergeCell ref="O27:P27"/>
    <mergeCell ref="C24:G24"/>
    <mergeCell ref="H24:J24"/>
    <mergeCell ref="O24:P24"/>
    <mergeCell ref="C25:G25"/>
    <mergeCell ref="H25:J25"/>
    <mergeCell ref="O25:P25"/>
    <mergeCell ref="C22:G22"/>
    <mergeCell ref="H22:J22"/>
    <mergeCell ref="O22:P22"/>
    <mergeCell ref="C23:G23"/>
    <mergeCell ref="H23:J23"/>
    <mergeCell ref="O23:P23"/>
    <mergeCell ref="C20:G20"/>
    <mergeCell ref="H20:J20"/>
    <mergeCell ref="O20:P20"/>
    <mergeCell ref="C21:G21"/>
    <mergeCell ref="H21:J21"/>
    <mergeCell ref="O21:P21"/>
    <mergeCell ref="C18:G18"/>
    <mergeCell ref="H18:J18"/>
    <mergeCell ref="O18:P18"/>
    <mergeCell ref="C19:G19"/>
    <mergeCell ref="H19:J19"/>
    <mergeCell ref="O19:P19"/>
    <mergeCell ref="C16:G16"/>
    <mergeCell ref="H16:J16"/>
    <mergeCell ref="O16:P16"/>
    <mergeCell ref="C17:G17"/>
    <mergeCell ref="H17:J17"/>
    <mergeCell ref="O17:P17"/>
    <mergeCell ref="C14:G14"/>
    <mergeCell ref="H14:J14"/>
    <mergeCell ref="O14:P14"/>
    <mergeCell ref="C15:G15"/>
    <mergeCell ref="H15:J15"/>
    <mergeCell ref="O15:P15"/>
    <mergeCell ref="B10:C10"/>
    <mergeCell ref="D10:I10"/>
    <mergeCell ref="J10:L10"/>
    <mergeCell ref="M10:P10"/>
    <mergeCell ref="B12:G13"/>
    <mergeCell ref="H12:M13"/>
    <mergeCell ref="O12:P12"/>
    <mergeCell ref="O13:P13"/>
    <mergeCell ref="B8:C8"/>
    <mergeCell ref="D8:I8"/>
    <mergeCell ref="M8:O8"/>
    <mergeCell ref="B9:C9"/>
    <mergeCell ref="D9:I9"/>
    <mergeCell ref="M9:P9"/>
    <mergeCell ref="B7:C7"/>
    <mergeCell ref="D7:I7"/>
    <mergeCell ref="M7:O7"/>
    <mergeCell ref="B1:I1"/>
    <mergeCell ref="M1:N1"/>
    <mergeCell ref="B2:D2"/>
    <mergeCell ref="E2:K2"/>
    <mergeCell ref="B3:K3"/>
    <mergeCell ref="M3:P3"/>
    <mergeCell ref="B4:K4"/>
    <mergeCell ref="M4:O4"/>
    <mergeCell ref="C5:F5"/>
    <mergeCell ref="L5:P5"/>
    <mergeCell ref="B6:I6"/>
    <mergeCell ref="N6:P6"/>
  </mergeCells>
  <phoneticPr fontId="2"/>
  <printOptions horizontalCentered="1" verticalCentered="1"/>
  <pageMargins left="0.39370078740157483" right="0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</vt:lpstr>
      <vt:lpstr>請求</vt:lpstr>
      <vt:lpstr>見積!Print_Area</vt:lpstr>
      <vt:lpstr>請求!Print_Area</vt:lpstr>
    </vt:vector>
  </TitlesOfParts>
  <Company>nakamatid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ittamago3</dc:creator>
  <cp:lastModifiedBy>潔 中町</cp:lastModifiedBy>
  <cp:lastPrinted>2025-04-15T01:29:56Z</cp:lastPrinted>
  <dcterms:created xsi:type="dcterms:W3CDTF">2002-09-27T10:14:39Z</dcterms:created>
  <dcterms:modified xsi:type="dcterms:W3CDTF">2025-04-15T02:21:38Z</dcterms:modified>
</cp:coreProperties>
</file>